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2015" sheetId="1" r:id="rId1"/>
  </sheets>
  <externalReferences>
    <externalReference r:id="rId4"/>
    <externalReference r:id="rId5"/>
  </externalReferences>
  <definedNames>
    <definedName name="\a">#REF!</definedName>
    <definedName name="\m">#REF!</definedName>
    <definedName name="\n">#REF!</definedName>
    <definedName name="\o">#REF!</definedName>
    <definedName name="_M8">[0]!_M8</definedName>
    <definedName name="_M9">[0]!_M9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÷ĺňâĺđňűé">#REF!</definedName>
    <definedName name="AES">#REF!</definedName>
    <definedName name="àî">[0]!àî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d">[0]!cd</definedName>
    <definedName name="codeTemplate">'[1]Инструкция'!$J$2</definedName>
    <definedName name="com">[0]!com</definedName>
    <definedName name="CompOt">[0]!CompOt</definedName>
    <definedName name="CompOt2">[0]!CompOt2</definedName>
    <definedName name="CompRas">[0]!CompRas</definedName>
    <definedName name="Contents">#REF!</definedName>
    <definedName name="COPY_DIAP">#REF!</definedName>
    <definedName name="ct">[0]!ct</definedName>
    <definedName name="ď">[0]!ď</definedName>
    <definedName name="DATA">#REF!</definedName>
    <definedName name="DATE">#REF!</definedName>
    <definedName name="ďď">[0]!ďď</definedName>
    <definedName name="đđ">[0]!đđ</definedName>
    <definedName name="đđđ">[0]!đđđ</definedName>
    <definedName name="DEC">#REF!</definedName>
    <definedName name="ďĺđâűé">#REF!</definedName>
    <definedName name="DOC">#REF!</definedName>
    <definedName name="Down_range">#REF!</definedName>
    <definedName name="dsragh">[0]!dsragh</definedName>
    <definedName name="ęĺ">[0]!ęĺ</definedName>
    <definedName name="ESO_ET">#REF!</definedName>
    <definedName name="ESO_PROT">#REF!,#REF!,#REF!,P1_ESO_PROT</definedName>
    <definedName name="ESOcom">#REF!</definedName>
    <definedName name="ew">[0]!ew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EB">#REF!</definedName>
    <definedName name="fff">#REF!</definedName>
    <definedName name="fg">[0]!fg</definedName>
    <definedName name="fil">'[1]Титульный'!$F$18</definedName>
    <definedName name="FUEL">#REF!</definedName>
    <definedName name="FUEL_ET">#REF!</definedName>
    <definedName name="FUELLIST">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od">'[1]Титульный'!$F$10</definedName>
    <definedName name="GRES">#REF!</definedName>
    <definedName name="GRES_DATA">#REF!</definedName>
    <definedName name="GRES_LIST">#REF!</definedName>
    <definedName name="gtty">#REF!,#REF!,#REF!,P1_ESO_PROT</definedName>
    <definedName name="h">[0]!h</definedName>
    <definedName name="hhh">[0]!hhh</definedName>
    <definedName name="hhy">[0]!hhy</definedName>
    <definedName name="îî">[0]!îî</definedName>
    <definedName name="INN">#REF!</definedName>
    <definedName name="j">[0]!j</definedName>
    <definedName name="JAN">#REF!</definedName>
    <definedName name="JUL">#REF!</definedName>
    <definedName name="JUN">#REF!</definedName>
    <definedName name="k">[0]!k</definedName>
    <definedName name="MAR">#REF!</definedName>
    <definedName name="MAY">#REF!</definedName>
    <definedName name="MO">#REF!</definedName>
    <definedName name="MONTH">#REF!</definedName>
    <definedName name="ňđĺňčé">#REF!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o">[0]!o</definedName>
    <definedName name="OCT">#REF!</definedName>
    <definedName name="OKTMO">#REF!</definedName>
    <definedName name="öó">[0]!öó</definedName>
    <definedName name="ORE">#REF!</definedName>
    <definedName name="org">'[1]Титульный'!$F$16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2.1?Protection">P1_T2.1?Protection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8_SCOPE_FULL_LOAD" hidden="1">#REF!,#REF!,#REF!,#REF!,#REF!,#REF!</definedName>
    <definedName name="P8_SCOPE_NOTIND" hidden="1">#REF!,#REF!,#REF!,#REF!,#REF!,#REF!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ER_ET">#REF!</definedName>
    <definedName name="polta">#REF!</definedName>
    <definedName name="PR_OPT">#REF!</definedName>
    <definedName name="PR_ROZN">#REF!</definedName>
    <definedName name="PROT">#REF!,#REF!,#REF!,#REF!,#REF!,#REF!</definedName>
    <definedName name="REG_ET">#REF!</definedName>
    <definedName name="REG_PROT">#REF!,#REF!,#REF!,#REF!,#REF!,#REF!,#REF!</definedName>
    <definedName name="REGcom">#REF!</definedName>
    <definedName name="regions">#REF!</definedName>
    <definedName name="REGUL">#REF!</definedName>
    <definedName name="rr">[0]!rr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3</definedName>
    <definedName name="SAPBEXsysID" hidden="1">"BWP"</definedName>
    <definedName name="SAPBEXwbID" hidden="1">"4BSLVZKK1YV3FOULUSUHINXN2"</definedName>
    <definedName name="SBT_ET">#REF!</definedName>
    <definedName name="SBT_PROT">#REF!,#REF!,#REF!,#REF!,P1_SBT_PROT</definedName>
    <definedName name="SBTcom">#REF!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_LD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CORR">#REF!,#REF!,#REF!,#REF!,#REF!,[0]!P1_SCOPE_CORR,[0]!P2_SCOPE_CORR</definedName>
    <definedName name="SCOPE_CPR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LOAD">#REF!,P1_SCOPE_FLOAD</definedName>
    <definedName name="SCOPE_FORM46_EE1">#REF!</definedName>
    <definedName name="SCOPE_FRML">#REF!,#REF!,P1_SCOPE_FRML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S">#REF!,#REF!,#REF!,#REF!,#REF!,#REF!</definedName>
    <definedName name="SCOPE_SS2">#REF!</definedName>
    <definedName name="SCOPE_SV_LD2">#REF!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>P1_T21.4?Data,P2_T21.4?Data</definedName>
    <definedName name="T21?axis?R?ДОГОВОР">#REF!</definedName>
    <definedName name="T21?axis?R?ДОГОВОР?">#REF!</definedName>
    <definedName name="T21?axis?ПРД?РЕГ">#REF!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7?axis?ПРД?РЕГ">#REF!</definedName>
    <definedName name="T27?Data">#REF!</definedName>
    <definedName name="T27?item_ext?РОСТ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Table">#REF!</definedName>
    <definedName name="T27?Title">#REF!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upr">[0]!upr</definedName>
    <definedName name="ůůů">[0]!ůůů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>#REF!</definedName>
    <definedName name="авг2">#REF!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з4">#REF!</definedName>
    <definedName name="й">[0]!й</definedName>
    <definedName name="и_эсо_вн">#REF!</definedName>
    <definedName name="и_эсо_сн1">#REF!</definedName>
    <definedName name="Извлечение_ИМ">#REF!</definedName>
    <definedName name="ий">[0]!ий</definedName>
    <definedName name="йй">[0]!йй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июл">#REF!</definedName>
    <definedName name="июл2">#REF!</definedName>
    <definedName name="июн">#REF!</definedName>
    <definedName name="июн2">#REF!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критерий">#REF!</definedName>
    <definedName name="Критерии_ИМ">#REF!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Р">#REF!</definedName>
    <definedName name="мым">[0]!мым</definedName>
    <definedName name="нгг">[0]!нгг</definedName>
    <definedName name="ноя">#REF!</definedName>
    <definedName name="ноя2">#REF!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Г">#REF!</definedName>
    <definedName name="ОРГАНИЗАЦИЯ">#REF!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лан56">[0]!план56</definedName>
    <definedName name="ПМС">[0]!ПМС</definedName>
    <definedName name="ПМС1">[0]!ПМС1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ш_год">#REF!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>#REF!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ев">#REF!</definedName>
    <definedName name="фев2">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<sst xmlns="http://schemas.openxmlformats.org/spreadsheetml/2006/main" count="81" uniqueCount="57">
  <si>
    <r>
      <rPr>
        <b/>
        <sz val="9"/>
        <rFont val="Tahoma"/>
        <family val="2"/>
      </rPr>
      <t>Приложение №1</t>
    </r>
    <r>
      <rPr>
        <sz val="11"/>
        <color theme="1"/>
        <rFont val="Calibri"/>
        <family val="2"/>
      </rPr>
      <t xml:space="preserve">
к приказу Федеральной службы по тарифам
от 02 марта 2011 года №56-Э</t>
    </r>
  </si>
  <si>
    <r>
  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  </r>
    <r>
      <rPr>
        <sz val="11"/>
        <color theme="1"/>
        <rFont val="Calibri"/>
        <family val="2"/>
      </rPr>
      <t xml:space="preserve"> </t>
    </r>
  </si>
  <si>
    <t>АО "Разрез Березовский"</t>
  </si>
  <si>
    <t>№ п/п</t>
  </si>
  <si>
    <t>Наименование показателя</t>
  </si>
  <si>
    <t>Единица измерения</t>
  </si>
  <si>
    <t>Примечание***</t>
  </si>
  <si>
    <t>План*</t>
  </si>
  <si>
    <t>Факт**</t>
  </si>
  <si>
    <t>I</t>
  </si>
  <si>
    <t>Необходимая валовая выручка на содержание (котловая)</t>
  </si>
  <si>
    <t>тыс.руб.</t>
  </si>
  <si>
    <t>1</t>
  </si>
  <si>
    <t>Необходимая валовая выручка на содержание (собственная)</t>
  </si>
  <si>
    <t>1.1</t>
  </si>
  <si>
    <t>Себестоимость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</si>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</sst>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\$#,##0\ ;\(\$#,##0\)"/>
    <numFmt numFmtId="175" formatCode="_-* #,##0.00[$€-1]_-;\-* #,##0.00[$€-1]_-;_-* &quot;-&quot;??[$€-1]_-"/>
    <numFmt numFmtId="176" formatCode="#,##0_);[Blue]\(#,##0\)"/>
    <numFmt numFmtId="177" formatCode="_-* #,##0_đ_._-;\-* #,##0_đ_._-;_-* &quot;-&quot;_đ_._-;_-@_-"/>
    <numFmt numFmtId="178" formatCode="_-* #,##0.00_đ_._-;\-* #,##0.00_đ_._-;_-* &quot;-&quot;??_đ_._-;_-@_-"/>
    <numFmt numFmtId="179" formatCode="0.0"/>
    <numFmt numFmtId="180" formatCode="_-* #,##0\ _р_._-;\-* #,##0\ _р_._-;_-* &quot;-&quot;\ _р_._-;_-@_-"/>
    <numFmt numFmtId="181" formatCode="_-* #,##0.00\ _р_._-;\-* #,##0.00\ _р_._-;_-* &quot;-&quot;??\ _р_._-;_-@_-"/>
    <numFmt numFmtId="182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 CYR"/>
      <family val="0"/>
    </font>
    <font>
      <sz val="11"/>
      <name val="Times New Roman Cyr"/>
      <family val="1"/>
    </font>
    <font>
      <sz val="12"/>
      <color indexed="2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medium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medium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2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8" fillId="0" borderId="0">
      <alignment vertical="top"/>
      <protection/>
    </xf>
    <xf numFmtId="164" fontId="9" fillId="0" borderId="0">
      <alignment vertical="top"/>
      <protection/>
    </xf>
    <xf numFmtId="165" fontId="9" fillId="2" borderId="0">
      <alignment vertical="top"/>
      <protection/>
    </xf>
    <xf numFmtId="164" fontId="9" fillId="3" borderId="0">
      <alignment vertical="top"/>
      <protection/>
    </xf>
    <xf numFmtId="166" fontId="8" fillId="0" borderId="0">
      <alignment vertical="top"/>
      <protection/>
    </xf>
    <xf numFmtId="166" fontId="8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166" fontId="8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6" fontId="8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6" fontId="8" fillId="0" borderId="0">
      <alignment vertical="top"/>
      <protection/>
    </xf>
    <xf numFmtId="166" fontId="8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1" fillId="0" borderId="1">
      <alignment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8" borderId="0" applyNumberFormat="0" applyBorder="0" applyAlignment="0" applyProtection="0"/>
    <xf numFmtId="0" fontId="14" fillId="0" borderId="0" applyNumberFormat="0" applyFill="0" applyBorder="0" applyAlignment="0" applyProtection="0"/>
    <xf numFmtId="167" fontId="4" fillId="0" borderId="2">
      <alignment/>
      <protection locked="0"/>
    </xf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2" borderId="3" applyNumberFormat="0" applyAlignment="0" applyProtection="0"/>
    <xf numFmtId="0" fontId="17" fillId="39" borderId="4" applyNumberFormat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7" fontId="19" fillId="7" borderId="2">
      <alignment/>
      <protection/>
    </xf>
    <xf numFmtId="172" fontId="2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21" fillId="0" borderId="0">
      <alignment vertical="top"/>
      <protection/>
    </xf>
    <xf numFmtId="166" fontId="22" fillId="0" borderId="0">
      <alignment vertical="top"/>
      <protection/>
    </xf>
    <xf numFmtId="175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66" fontId="30" fillId="0" borderId="0">
      <alignment vertical="top"/>
      <protection/>
    </xf>
    <xf numFmtId="167" fontId="31" fillId="0" borderId="0">
      <alignment/>
      <protection/>
    </xf>
    <xf numFmtId="0" fontId="32" fillId="0" borderId="0" applyNumberFormat="0" applyFill="0" applyBorder="0" applyAlignment="0" applyProtection="0"/>
    <xf numFmtId="0" fontId="33" fillId="8" borderId="3" applyNumberFormat="0" applyAlignment="0" applyProtection="0"/>
    <xf numFmtId="166" fontId="9" fillId="0" borderId="0">
      <alignment vertical="top"/>
      <protection/>
    </xf>
    <xf numFmtId="166" fontId="9" fillId="2" borderId="0">
      <alignment vertical="top"/>
      <protection/>
    </xf>
    <xf numFmtId="176" fontId="9" fillId="3" borderId="0">
      <alignment vertical="top"/>
      <protection/>
    </xf>
    <xf numFmtId="0" fontId="34" fillId="0" borderId="6" applyNumberFormat="0" applyFill="0" applyAlignment="0" applyProtection="0"/>
    <xf numFmtId="0" fontId="35" fillId="40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1" fillId="41" borderId="7" applyNumberFormat="0" applyFont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7" fillId="2" borderId="8" applyNumberFormat="0" applyAlignment="0" applyProtection="0"/>
    <xf numFmtId="0" fontId="36" fillId="0" borderId="0" applyNumberFormat="0">
      <alignment horizontal="left"/>
      <protection/>
    </xf>
    <xf numFmtId="4" fontId="38" fillId="40" borderId="8" applyNumberFormat="0" applyProtection="0">
      <alignment vertical="center"/>
    </xf>
    <xf numFmtId="4" fontId="39" fillId="40" borderId="8" applyNumberFormat="0" applyProtection="0">
      <alignment vertical="center"/>
    </xf>
    <xf numFmtId="4" fontId="38" fillId="40" borderId="8" applyNumberFormat="0" applyProtection="0">
      <alignment horizontal="left" vertical="center" indent="1"/>
    </xf>
    <xf numFmtId="4" fontId="38" fillId="40" borderId="8" applyNumberFormat="0" applyProtection="0">
      <alignment horizontal="left" vertical="center" indent="1"/>
    </xf>
    <xf numFmtId="0" fontId="3" fillId="4" borderId="8" applyNumberFormat="0" applyProtection="0">
      <alignment horizontal="left" vertical="center" indent="1"/>
    </xf>
    <xf numFmtId="4" fontId="38" fillId="5" borderId="8" applyNumberFormat="0" applyProtection="0">
      <alignment horizontal="right" vertical="center"/>
    </xf>
    <xf numFmtId="4" fontId="38" fillId="16" borderId="8" applyNumberFormat="0" applyProtection="0">
      <alignment horizontal="right" vertical="center"/>
    </xf>
    <xf numFmtId="4" fontId="38" fillId="36" borderId="8" applyNumberFormat="0" applyProtection="0">
      <alignment horizontal="right" vertical="center"/>
    </xf>
    <xf numFmtId="4" fontId="38" fillId="18" borderId="8" applyNumberFormat="0" applyProtection="0">
      <alignment horizontal="right" vertical="center"/>
    </xf>
    <xf numFmtId="4" fontId="38" fillId="28" borderId="8" applyNumberFormat="0" applyProtection="0">
      <alignment horizontal="right" vertical="center"/>
    </xf>
    <xf numFmtId="4" fontId="38" fillId="38" borderId="8" applyNumberFormat="0" applyProtection="0">
      <alignment horizontal="right" vertical="center"/>
    </xf>
    <xf numFmtId="4" fontId="38" fillId="37" borderId="8" applyNumberFormat="0" applyProtection="0">
      <alignment horizontal="right" vertical="center"/>
    </xf>
    <xf numFmtId="4" fontId="38" fillId="42" borderId="8" applyNumberFormat="0" applyProtection="0">
      <alignment horizontal="right" vertical="center"/>
    </xf>
    <xf numFmtId="4" fontId="38" fillId="17" borderId="8" applyNumberFormat="0" applyProtection="0">
      <alignment horizontal="right" vertical="center"/>
    </xf>
    <xf numFmtId="4" fontId="40" fillId="43" borderId="8" applyNumberFormat="0" applyProtection="0">
      <alignment horizontal="left" vertical="center" indent="1"/>
    </xf>
    <xf numFmtId="4" fontId="38" fillId="44" borderId="9" applyNumberFormat="0" applyProtection="0">
      <alignment horizontal="left" vertical="center" indent="1"/>
    </xf>
    <xf numFmtId="4" fontId="41" fillId="45" borderId="0" applyNumberFormat="0" applyProtection="0">
      <alignment horizontal="left" vertical="center" indent="1"/>
    </xf>
    <xf numFmtId="0" fontId="3" fillId="4" borderId="8" applyNumberFormat="0" applyProtection="0">
      <alignment horizontal="left" vertical="center" indent="1"/>
    </xf>
    <xf numFmtId="4" fontId="38" fillId="44" borderId="8" applyNumberFormat="0" applyProtection="0">
      <alignment horizontal="left" vertical="center" indent="1"/>
    </xf>
    <xf numFmtId="4" fontId="38" fillId="46" borderId="8" applyNumberFormat="0" applyProtection="0">
      <alignment horizontal="left" vertical="center" indent="1"/>
    </xf>
    <xf numFmtId="0" fontId="3" fillId="46" borderId="8" applyNumberFormat="0" applyProtection="0">
      <alignment horizontal="left" vertical="center" indent="1"/>
    </xf>
    <xf numFmtId="0" fontId="3" fillId="46" borderId="8" applyNumberFormat="0" applyProtection="0">
      <alignment horizontal="left" vertical="center" indent="1"/>
    </xf>
    <xf numFmtId="0" fontId="3" fillId="39" borderId="8" applyNumberFormat="0" applyProtection="0">
      <alignment horizontal="left" vertical="center" indent="1"/>
    </xf>
    <xf numFmtId="0" fontId="3" fillId="39" borderId="8" applyNumberFormat="0" applyProtection="0">
      <alignment horizontal="left" vertical="center" indent="1"/>
    </xf>
    <xf numFmtId="0" fontId="3" fillId="2" borderId="8" applyNumberFormat="0" applyProtection="0">
      <alignment horizontal="left" vertical="center" indent="1"/>
    </xf>
    <xf numFmtId="0" fontId="3" fillId="2" borderId="8" applyNumberFormat="0" applyProtection="0">
      <alignment horizontal="left" vertical="center" indent="1"/>
    </xf>
    <xf numFmtId="0" fontId="3" fillId="4" borderId="8" applyNumberFormat="0" applyProtection="0">
      <alignment horizontal="left" vertical="center" indent="1"/>
    </xf>
    <xf numFmtId="0" fontId="3" fillId="4" borderId="8" applyNumberFormat="0" applyProtection="0">
      <alignment horizontal="left" vertical="center" indent="1"/>
    </xf>
    <xf numFmtId="0" fontId="4" fillId="0" borderId="0">
      <alignment/>
      <protection/>
    </xf>
    <xf numFmtId="4" fontId="38" fillId="41" borderId="8" applyNumberFormat="0" applyProtection="0">
      <alignment vertical="center"/>
    </xf>
    <xf numFmtId="4" fontId="39" fillId="41" borderId="8" applyNumberFormat="0" applyProtection="0">
      <alignment vertical="center"/>
    </xf>
    <xf numFmtId="4" fontId="38" fillId="41" borderId="8" applyNumberFormat="0" applyProtection="0">
      <alignment horizontal="left" vertical="center" indent="1"/>
    </xf>
    <xf numFmtId="4" fontId="38" fillId="41" borderId="8" applyNumberFormat="0" applyProtection="0">
      <alignment horizontal="left" vertical="center" indent="1"/>
    </xf>
    <xf numFmtId="4" fontId="38" fillId="44" borderId="8" applyNumberFormat="0" applyProtection="0">
      <alignment horizontal="right" vertical="center"/>
    </xf>
    <xf numFmtId="4" fontId="39" fillId="44" borderId="8" applyNumberFormat="0" applyProtection="0">
      <alignment horizontal="right" vertical="center"/>
    </xf>
    <xf numFmtId="0" fontId="3" fillId="4" borderId="8" applyNumberFormat="0" applyProtection="0">
      <alignment horizontal="left" vertical="center" indent="1"/>
    </xf>
    <xf numFmtId="0" fontId="3" fillId="4" borderId="8" applyNumberFormat="0" applyProtection="0">
      <alignment horizontal="left" vertical="center" indent="1"/>
    </xf>
    <xf numFmtId="0" fontId="42" fillId="0" borderId="0">
      <alignment/>
      <protection/>
    </xf>
    <xf numFmtId="4" fontId="43" fillId="44" borderId="8" applyNumberFormat="0" applyProtection="0">
      <alignment horizontal="right" vertical="center"/>
    </xf>
    <xf numFmtId="166" fontId="44" fillId="47" borderId="0">
      <alignment horizontal="right" vertical="top"/>
      <protection/>
    </xf>
    <xf numFmtId="0" fontId="45" fillId="0" borderId="0" applyNumberFormat="0" applyFill="0" applyBorder="0" applyAlignment="0" applyProtection="0"/>
    <xf numFmtId="0" fontId="18" fillId="0" borderId="10" applyNumberFormat="0" applyFont="0" applyFill="0" applyAlignment="0" applyProtection="0"/>
    <xf numFmtId="0" fontId="46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167" fontId="4" fillId="0" borderId="2">
      <alignment/>
      <protection locked="0"/>
    </xf>
    <xf numFmtId="0" fontId="59" fillId="54" borderId="11" applyNumberFormat="0" applyAlignment="0" applyProtection="0"/>
    <xf numFmtId="0" fontId="60" fillId="55" borderId="12" applyNumberFormat="0" applyAlignment="0" applyProtection="0"/>
    <xf numFmtId="0" fontId="61" fillId="55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Border="0">
      <alignment horizontal="center" vertical="center" wrapText="1"/>
      <protection/>
    </xf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16" applyBorder="0">
      <alignment horizontal="center" vertical="center" wrapText="1"/>
      <protection/>
    </xf>
    <xf numFmtId="167" fontId="19" fillId="7" borderId="2">
      <alignment/>
      <protection/>
    </xf>
    <xf numFmtId="4" fontId="7" fillId="40" borderId="17" applyBorder="0">
      <alignment horizontal="right"/>
      <protection/>
    </xf>
    <xf numFmtId="49" fontId="48" fillId="0" borderId="0" applyBorder="0">
      <alignment vertical="center"/>
      <protection/>
    </xf>
    <xf numFmtId="0" fontId="65" fillId="0" borderId="18" applyNumberFormat="0" applyFill="0" applyAlignment="0" applyProtection="0"/>
    <xf numFmtId="3" fontId="19" fillId="0" borderId="17" applyBorder="0">
      <alignment vertical="center"/>
      <protection/>
    </xf>
    <xf numFmtId="0" fontId="66" fillId="56" borderId="19" applyNumberFormat="0" applyAlignment="0" applyProtection="0"/>
    <xf numFmtId="0" fontId="49" fillId="0" borderId="0">
      <alignment horizontal="center" vertical="top" wrapText="1"/>
      <protection/>
    </xf>
    <xf numFmtId="0" fontId="50" fillId="0" borderId="0">
      <alignment horizontal="centerContinuous" vertical="center" wrapText="1"/>
      <protection/>
    </xf>
    <xf numFmtId="0" fontId="51" fillId="3" borderId="0" applyFill="0">
      <alignment wrapText="1"/>
      <protection/>
    </xf>
    <xf numFmtId="0" fontId="67" fillId="0" borderId="0" applyNumberFormat="0" applyFill="0" applyBorder="0" applyAlignment="0" applyProtection="0"/>
    <xf numFmtId="0" fontId="68" fillId="5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9" fillId="58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9" fontId="53" fillId="40" borderId="20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9" borderId="21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1" fillId="0" borderId="22" applyNumberFormat="0" applyFill="0" applyAlignment="0" applyProtection="0"/>
    <xf numFmtId="0" fontId="10" fillId="0" borderId="0">
      <alignment/>
      <protection/>
    </xf>
    <xf numFmtId="166" fontId="8" fillId="0" borderId="0">
      <alignment vertical="top"/>
      <protection/>
    </xf>
    <xf numFmtId="3" fontId="54" fillId="0" borderId="0">
      <alignment/>
      <protection/>
    </xf>
    <xf numFmtId="0" fontId="72" fillId="0" borderId="0" applyNumberFormat="0" applyFill="0" applyBorder="0" applyAlignment="0" applyProtection="0"/>
    <xf numFmtId="49" fontId="51" fillId="0" borderId="0">
      <alignment horizontal="center"/>
      <protection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" fontId="7" fillId="3" borderId="0" applyBorder="0">
      <alignment horizontal="right"/>
      <protection/>
    </xf>
    <xf numFmtId="4" fontId="7" fillId="3" borderId="0" applyBorder="0">
      <alignment horizontal="right"/>
      <protection/>
    </xf>
    <xf numFmtId="4" fontId="7" fillId="3" borderId="0" applyBorder="0">
      <alignment horizontal="right"/>
      <protection/>
    </xf>
    <xf numFmtId="4" fontId="7" fillId="8" borderId="23" applyBorder="0">
      <alignment horizontal="right"/>
      <protection/>
    </xf>
    <xf numFmtId="4" fontId="7" fillId="3" borderId="17" applyFont="0" applyBorder="0">
      <alignment horizontal="right"/>
      <protection/>
    </xf>
    <xf numFmtId="0" fontId="73" fillId="60" borderId="0" applyNumberFormat="0" applyBorder="0" applyAlignment="0" applyProtection="0"/>
    <xf numFmtId="182" fontId="4" fillId="0" borderId="17" applyFont="0" applyFill="0" applyBorder="0" applyProtection="0">
      <alignment horizontal="center" vertical="center"/>
    </xf>
    <xf numFmtId="44" fontId="11" fillId="0" borderId="0">
      <alignment/>
      <protection locked="0"/>
    </xf>
    <xf numFmtId="0" fontId="4" fillId="0" borderId="17" applyBorder="0">
      <alignment horizontal="center" vertical="center" wrapText="1"/>
      <protection/>
    </xf>
  </cellStyleXfs>
  <cellXfs count="69">
    <xf numFmtId="0" fontId="0" fillId="0" borderId="0" xfId="0" applyFont="1" applyAlignment="1">
      <alignment/>
    </xf>
    <xf numFmtId="49" fontId="0" fillId="0" borderId="0" xfId="0" applyNumberFormat="1" applyFont="1" applyAlignment="1" applyProtection="1">
      <alignment vertical="top"/>
      <protection/>
    </xf>
    <xf numFmtId="0" fontId="2" fillId="0" borderId="0" xfId="201" applyFont="1" applyProtection="1">
      <alignment/>
      <protection/>
    </xf>
    <xf numFmtId="0" fontId="0" fillId="0" borderId="0" xfId="212" applyFont="1" applyAlignment="1" applyProtection="1">
      <alignment vertical="center" wrapText="1"/>
      <protection/>
    </xf>
    <xf numFmtId="0" fontId="0" fillId="0" borderId="0" xfId="212" applyFont="1" applyFill="1" applyAlignment="1" applyProtection="1">
      <alignment vertical="center" wrapText="1"/>
      <protection/>
    </xf>
    <xf numFmtId="0" fontId="0" fillId="0" borderId="0" xfId="213" applyFont="1" applyAlignment="1" applyProtection="1">
      <alignment horizontal="left" vertical="center"/>
      <protection/>
    </xf>
    <xf numFmtId="0" fontId="0" fillId="0" borderId="0" xfId="212" applyFont="1" applyAlignment="1" applyProtection="1">
      <alignment horizontal="center" vertical="center" wrapText="1"/>
      <protection/>
    </xf>
    <xf numFmtId="0" fontId="0" fillId="61" borderId="0" xfId="201" applyNumberFormat="1" applyFont="1" applyFill="1" applyBorder="1" applyAlignment="1" applyProtection="1">
      <alignment wrapText="1"/>
      <protection/>
    </xf>
    <xf numFmtId="0" fontId="5" fillId="61" borderId="0" xfId="201" applyNumberFormat="1" applyFont="1" applyFill="1" applyBorder="1" applyAlignment="1" applyProtection="1">
      <alignment horizontal="center" wrapText="1"/>
      <protection/>
    </xf>
    <xf numFmtId="0" fontId="0" fillId="61" borderId="24" xfId="201" applyNumberFormat="1" applyFont="1" applyFill="1" applyBorder="1" applyAlignment="1" applyProtection="1">
      <alignment wrapText="1"/>
      <protection/>
    </xf>
    <xf numFmtId="0" fontId="5" fillId="61" borderId="25" xfId="201" applyNumberFormat="1" applyFont="1" applyFill="1" applyBorder="1" applyAlignment="1" applyProtection="1">
      <alignment horizontal="center" wrapText="1"/>
      <protection/>
    </xf>
    <xf numFmtId="0" fontId="5" fillId="61" borderId="26" xfId="201" applyNumberFormat="1" applyFont="1" applyFill="1" applyBorder="1" applyAlignment="1" applyProtection="1">
      <alignment horizontal="center" wrapText="1"/>
      <protection/>
    </xf>
    <xf numFmtId="0" fontId="0" fillId="61" borderId="27" xfId="201" applyNumberFormat="1" applyFont="1" applyFill="1" applyBorder="1" applyAlignment="1" applyProtection="1">
      <alignment wrapText="1"/>
      <protection/>
    </xf>
    <xf numFmtId="0" fontId="5" fillId="61" borderId="8" xfId="201" applyNumberFormat="1" applyFont="1" applyFill="1" applyBorder="1" applyAlignment="1" applyProtection="1">
      <alignment horizontal="center" vertical="center" wrapText="1"/>
      <protection/>
    </xf>
    <xf numFmtId="0" fontId="5" fillId="61" borderId="28" xfId="201" applyNumberFormat="1" applyFont="1" applyFill="1" applyBorder="1" applyAlignment="1" applyProtection="1">
      <alignment horizontal="center" wrapText="1"/>
      <protection/>
    </xf>
    <xf numFmtId="0" fontId="5" fillId="61" borderId="29" xfId="201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top"/>
      <protection/>
    </xf>
    <xf numFmtId="0" fontId="6" fillId="61" borderId="0" xfId="201" applyNumberFormat="1" applyFont="1" applyFill="1" applyBorder="1" applyAlignment="1" applyProtection="1">
      <alignment horizontal="center" vertical="center" wrapText="1"/>
      <protection/>
    </xf>
    <xf numFmtId="0" fontId="5" fillId="61" borderId="27" xfId="201" applyNumberFormat="1" applyFont="1" applyFill="1" applyBorder="1" applyAlignment="1" applyProtection="1">
      <alignment horizontal="right" vertical="top"/>
      <protection/>
    </xf>
    <xf numFmtId="49" fontId="5" fillId="61" borderId="8" xfId="201" applyNumberFormat="1" applyFont="1" applyFill="1" applyBorder="1" applyAlignment="1" applyProtection="1">
      <alignment horizontal="center" vertical="center"/>
      <protection/>
    </xf>
    <xf numFmtId="0" fontId="5" fillId="61" borderId="8" xfId="201" applyNumberFormat="1" applyFont="1" applyFill="1" applyBorder="1" applyAlignment="1" applyProtection="1">
      <alignment horizontal="left" vertical="center" wrapText="1"/>
      <protection/>
    </xf>
    <xf numFmtId="2" fontId="5" fillId="40" borderId="8" xfId="201" applyNumberFormat="1" applyFont="1" applyFill="1" applyBorder="1" applyAlignment="1" applyProtection="1">
      <alignment horizontal="center" vertical="center"/>
      <protection locked="0"/>
    </xf>
    <xf numFmtId="2" fontId="5" fillId="62" borderId="8" xfId="201" applyNumberFormat="1" applyFont="1" applyFill="1" applyBorder="1" applyAlignment="1" applyProtection="1">
      <alignment horizontal="center" vertical="center"/>
      <protection locked="0"/>
    </xf>
    <xf numFmtId="49" fontId="5" fillId="40" borderId="30" xfId="201" applyNumberFormat="1" applyFont="1" applyFill="1" applyBorder="1" applyAlignment="1" applyProtection="1">
      <alignment horizontal="center" vertical="center" wrapText="1"/>
      <protection locked="0"/>
    </xf>
    <xf numFmtId="0" fontId="0" fillId="61" borderId="27" xfId="201" applyNumberFormat="1" applyFont="1" applyFill="1" applyBorder="1" applyAlignment="1" applyProtection="1">
      <alignment horizontal="right" vertical="top"/>
      <protection/>
    </xf>
    <xf numFmtId="49" fontId="0" fillId="61" borderId="8" xfId="201" applyNumberFormat="1" applyFont="1" applyFill="1" applyBorder="1" applyAlignment="1" applyProtection="1">
      <alignment horizontal="center" vertical="center"/>
      <protection/>
    </xf>
    <xf numFmtId="0" fontId="0" fillId="61" borderId="8" xfId="201" applyNumberFormat="1" applyFont="1" applyFill="1" applyBorder="1" applyAlignment="1" applyProtection="1">
      <alignment horizontal="left" vertical="center" wrapText="1" indent="1"/>
      <protection/>
    </xf>
    <xf numFmtId="0" fontId="0" fillId="61" borderId="8" xfId="201" applyNumberFormat="1" applyFont="1" applyFill="1" applyBorder="1" applyAlignment="1" applyProtection="1">
      <alignment horizontal="center" vertical="center" wrapText="1"/>
      <protection/>
    </xf>
    <xf numFmtId="2" fontId="0" fillId="3" borderId="8" xfId="201" applyNumberFormat="1" applyFont="1" applyFill="1" applyBorder="1" applyAlignment="1" applyProtection="1">
      <alignment horizontal="center" vertical="center"/>
      <protection/>
    </xf>
    <xf numFmtId="2" fontId="7" fillId="3" borderId="8" xfId="201" applyNumberFormat="1" applyFont="1" applyFill="1" applyBorder="1" applyAlignment="1" applyProtection="1">
      <alignment horizontal="center" vertical="center"/>
      <protection/>
    </xf>
    <xf numFmtId="49" fontId="0" fillId="40" borderId="30" xfId="201" applyNumberFormat="1" applyFont="1" applyFill="1" applyBorder="1" applyAlignment="1" applyProtection="1">
      <alignment horizontal="center" vertical="center" wrapText="1"/>
      <protection locked="0"/>
    </xf>
    <xf numFmtId="0" fontId="0" fillId="61" borderId="8" xfId="201" applyNumberFormat="1" applyFont="1" applyFill="1" applyBorder="1" applyAlignment="1" applyProtection="1">
      <alignment horizontal="left" vertical="center" wrapText="1" indent="2"/>
      <protection/>
    </xf>
    <xf numFmtId="2" fontId="0" fillId="0" borderId="0" xfId="201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top"/>
      <protection/>
    </xf>
    <xf numFmtId="2" fontId="0" fillId="0" borderId="0" xfId="0" applyNumberFormat="1" applyFont="1" applyAlignment="1" applyProtection="1">
      <alignment vertical="top"/>
      <protection/>
    </xf>
    <xf numFmtId="0" fontId="0" fillId="61" borderId="8" xfId="201" applyNumberFormat="1" applyFont="1" applyFill="1" applyBorder="1" applyAlignment="1" applyProtection="1">
      <alignment horizontal="left" vertical="center" wrapText="1" indent="3"/>
      <protection/>
    </xf>
    <xf numFmtId="2" fontId="7" fillId="62" borderId="8" xfId="201" applyNumberFormat="1" applyFont="1" applyFill="1" applyBorder="1" applyAlignment="1" applyProtection="1">
      <alignment horizontal="center" vertical="center"/>
      <protection locked="0"/>
    </xf>
    <xf numFmtId="0" fontId="0" fillId="61" borderId="8" xfId="201" applyNumberFormat="1" applyFont="1" applyFill="1" applyBorder="1" applyAlignment="1" applyProtection="1">
      <alignment horizontal="left" vertical="center" wrapText="1" indent="5"/>
      <protection/>
    </xf>
    <xf numFmtId="2" fontId="0" fillId="40" borderId="8" xfId="201" applyNumberFormat="1" applyFont="1" applyFill="1" applyBorder="1" applyAlignment="1" applyProtection="1">
      <alignment horizontal="center" vertical="center"/>
      <protection locked="0"/>
    </xf>
    <xf numFmtId="2" fontId="0" fillId="40" borderId="8" xfId="211" applyNumberFormat="1" applyFont="1" applyFill="1" applyBorder="1" applyAlignment="1" applyProtection="1">
      <alignment horizontal="center" vertical="center"/>
      <protection locked="0"/>
    </xf>
    <xf numFmtId="2" fontId="5" fillId="3" borderId="8" xfId="201" applyNumberFormat="1" applyFont="1" applyFill="1" applyBorder="1" applyAlignment="1" applyProtection="1">
      <alignment horizontal="center" vertical="center"/>
      <protection/>
    </xf>
    <xf numFmtId="49" fontId="0" fillId="61" borderId="29" xfId="201" applyNumberFormat="1" applyFont="1" applyFill="1" applyBorder="1" applyAlignment="1" applyProtection="1">
      <alignment horizontal="center" vertical="center"/>
      <protection/>
    </xf>
    <xf numFmtId="0" fontId="0" fillId="61" borderId="29" xfId="201" applyNumberFormat="1" applyFont="1" applyFill="1" applyBorder="1" applyAlignment="1" applyProtection="1">
      <alignment horizontal="left" vertical="center" wrapText="1" indent="1"/>
      <protection/>
    </xf>
    <xf numFmtId="0" fontId="0" fillId="61" borderId="29" xfId="201" applyNumberFormat="1" applyFont="1" applyFill="1" applyBorder="1" applyAlignment="1" applyProtection="1">
      <alignment horizontal="center" vertical="center" wrapText="1"/>
      <protection/>
    </xf>
    <xf numFmtId="2" fontId="0" fillId="40" borderId="29" xfId="201" applyNumberFormat="1" applyFont="1" applyFill="1" applyBorder="1" applyAlignment="1" applyProtection="1">
      <alignment horizontal="center" vertical="center"/>
      <protection locked="0"/>
    </xf>
    <xf numFmtId="2" fontId="7" fillId="62" borderId="29" xfId="201" applyNumberFormat="1" applyFont="1" applyFill="1" applyBorder="1" applyAlignment="1" applyProtection="1">
      <alignment horizontal="center" vertical="center"/>
      <protection locked="0"/>
    </xf>
    <xf numFmtId="49" fontId="0" fillId="40" borderId="31" xfId="201" applyNumberFormat="1" applyFont="1" applyFill="1" applyBorder="1" applyAlignment="1" applyProtection="1">
      <alignment horizontal="center" vertical="center" wrapText="1"/>
      <protection locked="0"/>
    </xf>
    <xf numFmtId="49" fontId="0" fillId="61" borderId="0" xfId="201" applyNumberFormat="1" applyFont="1" applyFill="1" applyBorder="1" applyAlignment="1" applyProtection="1">
      <alignment horizontal="center" vertical="center"/>
      <protection/>
    </xf>
    <xf numFmtId="0" fontId="0" fillId="61" borderId="0" xfId="201" applyNumberFormat="1" applyFont="1" applyFill="1" applyBorder="1" applyAlignment="1" applyProtection="1">
      <alignment vertical="center" wrapText="1"/>
      <protection/>
    </xf>
    <xf numFmtId="0" fontId="0" fillId="61" borderId="0" xfId="201" applyNumberFormat="1" applyFont="1" applyFill="1" applyBorder="1" applyAlignment="1" applyProtection="1">
      <alignment horizontal="center" vertical="center" wrapText="1"/>
      <protection/>
    </xf>
    <xf numFmtId="0" fontId="0" fillId="61" borderId="0" xfId="201" applyNumberFormat="1" applyFont="1" applyFill="1" applyBorder="1" applyAlignment="1" applyProtection="1">
      <alignment horizontal="center" vertical="center"/>
      <protection/>
    </xf>
    <xf numFmtId="0" fontId="0" fillId="61" borderId="27" xfId="201" applyNumberFormat="1" applyFont="1" applyFill="1" applyBorder="1" applyAlignment="1" applyProtection="1">
      <alignment/>
      <protection/>
    </xf>
    <xf numFmtId="49" fontId="0" fillId="0" borderId="32" xfId="0" applyNumberFormat="1" applyFont="1" applyBorder="1" applyAlignment="1" applyProtection="1">
      <alignment vertical="top"/>
      <protection/>
    </xf>
    <xf numFmtId="49" fontId="0" fillId="0" borderId="33" xfId="0" applyNumberFormat="1" applyFont="1" applyBorder="1" applyAlignment="1" applyProtection="1">
      <alignment vertical="top"/>
      <protection/>
    </xf>
    <xf numFmtId="49" fontId="0" fillId="0" borderId="34" xfId="0" applyNumberFormat="1" applyFont="1" applyBorder="1" applyAlignment="1" applyProtection="1">
      <alignment vertical="top"/>
      <protection/>
    </xf>
    <xf numFmtId="0" fontId="7" fillId="61" borderId="0" xfId="201" applyNumberFormat="1" applyFont="1" applyFill="1" applyBorder="1" applyAlignment="1" applyProtection="1">
      <alignment horizontal="justify" vertical="center" wrapText="1"/>
      <protection/>
    </xf>
    <xf numFmtId="0" fontId="0" fillId="61" borderId="0" xfId="201" applyNumberFormat="1" applyFont="1" applyFill="1" applyBorder="1" applyAlignment="1" applyProtection="1">
      <alignment horizontal="justify" vertical="center" wrapText="1"/>
      <protection/>
    </xf>
    <xf numFmtId="0" fontId="5" fillId="4" borderId="24" xfId="201" applyNumberFormat="1" applyFont="1" applyFill="1" applyBorder="1" applyAlignment="1" applyProtection="1">
      <alignment horizontal="center" vertical="center" wrapText="1"/>
      <protection/>
    </xf>
    <xf numFmtId="0" fontId="5" fillId="4" borderId="25" xfId="201" applyNumberFormat="1" applyFont="1" applyFill="1" applyBorder="1" applyAlignment="1" applyProtection="1">
      <alignment horizontal="center" vertical="center" wrapText="1"/>
      <protection/>
    </xf>
    <xf numFmtId="0" fontId="5" fillId="4" borderId="26" xfId="201" applyNumberFormat="1" applyFont="1" applyFill="1" applyBorder="1" applyAlignment="1" applyProtection="1">
      <alignment horizontal="center" vertical="center" wrapText="1"/>
      <protection/>
    </xf>
    <xf numFmtId="0" fontId="0" fillId="4" borderId="32" xfId="201" applyNumberFormat="1" applyFont="1" applyFill="1" applyBorder="1" applyAlignment="1" applyProtection="1">
      <alignment horizontal="center" vertical="center" wrapText="1"/>
      <protection/>
    </xf>
    <xf numFmtId="0" fontId="0" fillId="4" borderId="33" xfId="201" applyNumberFormat="1" applyFont="1" applyFill="1" applyBorder="1" applyAlignment="1" applyProtection="1">
      <alignment horizontal="center" vertical="center" wrapText="1"/>
      <protection/>
    </xf>
    <xf numFmtId="0" fontId="0" fillId="4" borderId="34" xfId="201" applyNumberFormat="1" applyFont="1" applyFill="1" applyBorder="1" applyAlignment="1" applyProtection="1">
      <alignment horizontal="center" vertical="center" wrapText="1"/>
      <protection/>
    </xf>
    <xf numFmtId="0" fontId="5" fillId="61" borderId="8" xfId="201" applyNumberFormat="1" applyFont="1" applyFill="1" applyBorder="1" applyAlignment="1" applyProtection="1">
      <alignment horizontal="center" vertical="center" wrapText="1"/>
      <protection/>
    </xf>
    <xf numFmtId="0" fontId="5" fillId="61" borderId="29" xfId="201" applyNumberFormat="1" applyFont="1" applyFill="1" applyBorder="1" applyAlignment="1" applyProtection="1">
      <alignment horizontal="center" vertical="center" wrapText="1"/>
      <protection/>
    </xf>
    <xf numFmtId="0" fontId="5" fillId="61" borderId="35" xfId="201" applyNumberFormat="1" applyFont="1" applyFill="1" applyBorder="1" applyAlignment="1" applyProtection="1">
      <alignment horizontal="center" vertical="center" wrapText="1"/>
      <protection/>
    </xf>
    <xf numFmtId="0" fontId="5" fillId="61" borderId="36" xfId="201" applyNumberFormat="1" applyFont="1" applyFill="1" applyBorder="1" applyAlignment="1" applyProtection="1">
      <alignment horizontal="center" vertical="center" wrapText="1"/>
      <protection/>
    </xf>
    <xf numFmtId="0" fontId="5" fillId="61" borderId="30" xfId="201" applyNumberFormat="1" applyFont="1" applyFill="1" applyBorder="1" applyAlignment="1" applyProtection="1">
      <alignment horizontal="center" vertical="center" wrapText="1"/>
      <protection/>
    </xf>
    <xf numFmtId="0" fontId="5" fillId="61" borderId="31" xfId="201" applyNumberFormat="1" applyFont="1" applyFill="1" applyBorder="1" applyAlignment="1" applyProtection="1">
      <alignment horizontal="center" vertical="center" wrapText="1"/>
      <protection/>
    </xf>
  </cellXfs>
  <cellStyles count="234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Currency" xfId="182"/>
    <cellStyle name="Currency [0]" xfId="183"/>
    <cellStyle name="Заголовок" xfId="184"/>
    <cellStyle name="Заголовок 1" xfId="185"/>
    <cellStyle name="Заголовок 2" xfId="186"/>
    <cellStyle name="Заголовок 3" xfId="187"/>
    <cellStyle name="Заголовок 4" xfId="188"/>
    <cellStyle name="ЗаголовокСтолбца" xfId="189"/>
    <cellStyle name="Защитный" xfId="190"/>
    <cellStyle name="Значение" xfId="191"/>
    <cellStyle name="Зоголовок" xfId="192"/>
    <cellStyle name="Итог" xfId="193"/>
    <cellStyle name="Итого" xfId="194"/>
    <cellStyle name="Контрольная ячейка" xfId="195"/>
    <cellStyle name="Мой заголовок" xfId="196"/>
    <cellStyle name="Мой заголовок листа" xfId="197"/>
    <cellStyle name="Мои наименования показателей" xfId="198"/>
    <cellStyle name="Название" xfId="199"/>
    <cellStyle name="Нейтральный" xfId="200"/>
    <cellStyle name="Обычный 14" xfId="201"/>
    <cellStyle name="Обычный 2" xfId="202"/>
    <cellStyle name="Обычный 2 2" xfId="203"/>
    <cellStyle name="Обычный 2_наш последний RAB (28.09.10)" xfId="204"/>
    <cellStyle name="Обычный 3" xfId="205"/>
    <cellStyle name="Обычный 4" xfId="206"/>
    <cellStyle name="Обычный 4 2" xfId="207"/>
    <cellStyle name="Обычный 4_Исходные данные для модели" xfId="208"/>
    <cellStyle name="Обычный 5" xfId="209"/>
    <cellStyle name="Обычный 6" xfId="210"/>
    <cellStyle name="Обычный_Forma_1 2" xfId="211"/>
    <cellStyle name="Обычный_Forma_5 2" xfId="212"/>
    <cellStyle name="Обычный_PRIL1.ELECTR 2" xfId="213"/>
    <cellStyle name="Плохой" xfId="214"/>
    <cellStyle name="По центру с переносом" xfId="215"/>
    <cellStyle name="По ширине с переносом" xfId="216"/>
    <cellStyle name="Поле ввода" xfId="217"/>
    <cellStyle name="Пояснение" xfId="218"/>
    <cellStyle name="Примечание" xfId="219"/>
    <cellStyle name="Percent" xfId="220"/>
    <cellStyle name="Процентный 2" xfId="221"/>
    <cellStyle name="Процентный 2 2" xfId="222"/>
    <cellStyle name="Процентный 2 3" xfId="223"/>
    <cellStyle name="Процентный 3" xfId="224"/>
    <cellStyle name="Процентный 5" xfId="225"/>
    <cellStyle name="Связанная ячейка" xfId="226"/>
    <cellStyle name="Стиль 1" xfId="227"/>
    <cellStyle name="Стиль 1 2" xfId="228"/>
    <cellStyle name="ТЕКСТ" xfId="229"/>
    <cellStyle name="Текст предупреждения" xfId="230"/>
    <cellStyle name="Текстовый" xfId="231"/>
    <cellStyle name="Тысячи [0]_22гк" xfId="232"/>
    <cellStyle name="Тысячи_22гк" xfId="233"/>
    <cellStyle name="Comma" xfId="234"/>
    <cellStyle name="Comma [0]" xfId="235"/>
    <cellStyle name="Финансовый 2" xfId="236"/>
    <cellStyle name="Финансовый 3" xfId="237"/>
    <cellStyle name="Финансовый 4" xfId="238"/>
    <cellStyle name="Формула" xfId="239"/>
    <cellStyle name="Формула 2" xfId="240"/>
    <cellStyle name="Формула_A РТ 2009 Рязаньэнерго" xfId="241"/>
    <cellStyle name="ФормулаВБ" xfId="242"/>
    <cellStyle name="ФормулаНаКонтроль" xfId="243"/>
    <cellStyle name="Хороший" xfId="244"/>
    <cellStyle name="Цифры по центру с десятыми" xfId="245"/>
    <cellStyle name="Џђћ–…ќ’ќ›‰" xfId="246"/>
    <cellStyle name="Шапка таблицы" xfId="247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esnikovaGO.SUEKCORP\&#1056;&#1072;&#1073;&#1086;&#1095;&#1080;&#1081;%20&#1089;&#1090;&#1086;&#1083;\EE%20OPEN%20INFO\EE.OPEN.INFO.COST.N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%20EE.OPEN.INFO.COST.NET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Затраты"/>
      <sheetName val="sheet_costs_2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modUpdTemplMain"/>
      <sheetName val="Паспорт"/>
    </sheetNames>
    <sheetDataSet>
      <sheetData sheetId="0">
        <row r="2">
          <cell r="J2" t="str">
            <v>Код шаблона: EE.OPEN.INFO.COST.NET</v>
          </cell>
        </row>
      </sheetData>
      <sheetData sheetId="4">
        <row r="10">
          <cell r="F10">
            <v>2011</v>
          </cell>
        </row>
        <row r="16">
          <cell r="F16" t="str">
            <v>ОАО "СУЭК -Красноярск"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Пр.реал.и себест."/>
      <sheetName val="2015"/>
      <sheetName val="2015 план"/>
      <sheetName val="Пр.реал.и себест.2015факт"/>
    </sheetNames>
    <sheetDataSet>
      <sheetData sheetId="3">
        <row r="25">
          <cell r="M25">
            <v>706.100184</v>
          </cell>
        </row>
        <row r="27">
          <cell r="M27">
            <v>66.752808</v>
          </cell>
        </row>
        <row r="30">
          <cell r="M30">
            <v>309.70401599999997</v>
          </cell>
        </row>
        <row r="31">
          <cell r="M31">
            <v>116.71377600000001</v>
          </cell>
        </row>
      </sheetData>
      <sheetData sheetId="4">
        <row r="41">
          <cell r="AQ41">
            <v>699.98017</v>
          </cell>
        </row>
        <row r="43">
          <cell r="AQ43">
            <v>42.55474</v>
          </cell>
        </row>
        <row r="44">
          <cell r="AQ44">
            <v>5.51247</v>
          </cell>
        </row>
        <row r="45">
          <cell r="AQ45">
            <v>3.40934</v>
          </cell>
        </row>
        <row r="46">
          <cell r="AQ46">
            <v>108.84701</v>
          </cell>
        </row>
        <row r="47">
          <cell r="AQ47">
            <v>1.32655</v>
          </cell>
        </row>
        <row r="48">
          <cell r="AQ48">
            <v>38.57686</v>
          </cell>
        </row>
        <row r="49">
          <cell r="AQ49">
            <v>168.22586</v>
          </cell>
        </row>
        <row r="50">
          <cell r="AQ50">
            <v>313.63795</v>
          </cell>
        </row>
        <row r="51">
          <cell r="AQ51">
            <v>565.26925</v>
          </cell>
        </row>
        <row r="52">
          <cell r="AQ52">
            <v>211.14422</v>
          </cell>
        </row>
        <row r="53">
          <cell r="AQ53">
            <v>0.00543</v>
          </cell>
        </row>
        <row r="54">
          <cell r="AQ54">
            <v>14.25797</v>
          </cell>
        </row>
        <row r="55">
          <cell r="AQ55">
            <v>174.03295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8:O46"/>
  <sheetViews>
    <sheetView tabSelected="1" zoomScalePageLayoutView="0" workbookViewId="0" topLeftCell="C9">
      <selection activeCell="Q19" sqref="Q19"/>
    </sheetView>
  </sheetViews>
  <sheetFormatPr defaultColWidth="9.140625" defaultRowHeight="15"/>
  <cols>
    <col min="1" max="2" width="0" style="1" hidden="1" customWidth="1"/>
    <col min="3" max="3" width="3.8515625" style="1" customWidth="1"/>
    <col min="4" max="4" width="2.57421875" style="1" customWidth="1"/>
    <col min="5" max="5" width="7.8515625" style="1" bestFit="1" customWidth="1"/>
    <col min="6" max="6" width="47.140625" style="1" customWidth="1"/>
    <col min="7" max="7" width="9.421875" style="1" customWidth="1"/>
    <col min="8" max="9" width="19.421875" style="1" customWidth="1"/>
    <col min="10" max="10" width="47.8515625" style="1" customWidth="1"/>
    <col min="11" max="11" width="2.57421875" style="1" customWidth="1"/>
    <col min="12" max="16384" width="9.140625" style="1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spans="4:11" ht="15" hidden="1">
      <c r="D8" s="2"/>
      <c r="E8" s="2"/>
      <c r="F8" s="2"/>
      <c r="G8" s="2"/>
      <c r="H8" s="2"/>
      <c r="I8" s="2"/>
      <c r="J8" s="3"/>
      <c r="K8" s="2"/>
    </row>
    <row r="9" spans="4:11" ht="15.75" customHeight="1">
      <c r="D9" s="4"/>
      <c r="E9" s="4"/>
      <c r="F9" s="2"/>
      <c r="G9" s="2"/>
      <c r="H9" s="2"/>
      <c r="I9" s="2"/>
      <c r="K9" s="2"/>
    </row>
    <row r="10" spans="4:11" ht="43.5" customHeight="1">
      <c r="D10" s="5" t="str">
        <f>codeTemplate</f>
        <v>Код шаблона: EE.OPEN.INFO.COST.NET</v>
      </c>
      <c r="E10" s="4"/>
      <c r="F10" s="2"/>
      <c r="G10" s="2"/>
      <c r="H10" s="2"/>
      <c r="J10" s="6" t="s">
        <v>0</v>
      </c>
      <c r="K10" s="2"/>
    </row>
    <row r="11" spans="4:11" ht="15">
      <c r="D11" s="5"/>
      <c r="E11" s="4"/>
      <c r="F11" s="2"/>
      <c r="G11" s="2"/>
      <c r="H11" s="2"/>
      <c r="I11" s="2"/>
      <c r="J11" s="2"/>
      <c r="K11" s="2"/>
    </row>
    <row r="12" spans="4:11" ht="26.25" customHeight="1">
      <c r="D12" s="57" t="s">
        <v>1</v>
      </c>
      <c r="E12" s="58"/>
      <c r="F12" s="58"/>
      <c r="G12" s="58"/>
      <c r="H12" s="58"/>
      <c r="I12" s="58"/>
      <c r="J12" s="58"/>
      <c r="K12" s="59"/>
    </row>
    <row r="13" spans="4:11" ht="18.75" customHeight="1" thickBot="1">
      <c r="D13" s="60" t="s">
        <v>2</v>
      </c>
      <c r="E13" s="61"/>
      <c r="F13" s="61"/>
      <c r="G13" s="61"/>
      <c r="H13" s="61"/>
      <c r="I13" s="61"/>
      <c r="J13" s="61"/>
      <c r="K13" s="62"/>
    </row>
    <row r="14" spans="4:11" ht="15">
      <c r="D14" s="7"/>
      <c r="E14" s="8"/>
      <c r="F14" s="8"/>
      <c r="G14" s="8"/>
      <c r="H14" s="8"/>
      <c r="I14" s="8"/>
      <c r="J14" s="8"/>
      <c r="K14" s="8"/>
    </row>
    <row r="15" spans="4:11" ht="15">
      <c r="D15" s="9"/>
      <c r="E15" s="10"/>
      <c r="F15" s="10"/>
      <c r="G15" s="10"/>
      <c r="H15" s="10"/>
      <c r="I15" s="10"/>
      <c r="J15" s="10"/>
      <c r="K15" s="11"/>
    </row>
    <row r="16" spans="4:11" ht="18.75" customHeight="1">
      <c r="D16" s="12"/>
      <c r="E16" s="63" t="s">
        <v>3</v>
      </c>
      <c r="F16" s="63" t="s">
        <v>4</v>
      </c>
      <c r="G16" s="63" t="s">
        <v>5</v>
      </c>
      <c r="H16" s="65">
        <v>2015</v>
      </c>
      <c r="I16" s="66"/>
      <c r="J16" s="67" t="s">
        <v>6</v>
      </c>
      <c r="K16" s="14"/>
    </row>
    <row r="17" spans="4:15" ht="18.75" customHeight="1" thickBot="1">
      <c r="D17" s="12"/>
      <c r="E17" s="64"/>
      <c r="F17" s="64"/>
      <c r="G17" s="64"/>
      <c r="H17" s="15" t="s">
        <v>7</v>
      </c>
      <c r="I17" s="15" t="s">
        <v>8</v>
      </c>
      <c r="J17" s="68"/>
      <c r="K17" s="14"/>
      <c r="O17" s="16"/>
    </row>
    <row r="18" spans="4:11" ht="15.75" customHeight="1">
      <c r="D18" s="12"/>
      <c r="E18" s="17">
        <v>1</v>
      </c>
      <c r="F18" s="17">
        <v>2</v>
      </c>
      <c r="G18" s="17">
        <v>3</v>
      </c>
      <c r="H18" s="17">
        <v>4</v>
      </c>
      <c r="I18" s="17">
        <v>5</v>
      </c>
      <c r="J18" s="17">
        <v>6</v>
      </c>
      <c r="K18" s="14"/>
    </row>
    <row r="19" spans="4:11" ht="22.5">
      <c r="D19" s="18"/>
      <c r="E19" s="19" t="s">
        <v>9</v>
      </c>
      <c r="F19" s="20" t="s">
        <v>10</v>
      </c>
      <c r="G19" s="13" t="s">
        <v>11</v>
      </c>
      <c r="H19" s="21">
        <f>'[2]2015 план'!M25</f>
        <v>706.100184</v>
      </c>
      <c r="I19" s="22">
        <f>'[2]Пр.реал.и себест.2015факт'!AQ41</f>
        <v>699.98017</v>
      </c>
      <c r="J19" s="23"/>
      <c r="K19" s="14"/>
    </row>
    <row r="20" spans="4:11" ht="30">
      <c r="D20" s="24"/>
      <c r="E20" s="25" t="s">
        <v>12</v>
      </c>
      <c r="F20" s="26" t="s">
        <v>13</v>
      </c>
      <c r="G20" s="27" t="s">
        <v>11</v>
      </c>
      <c r="H20" s="28">
        <f>H21+H31+H38</f>
        <v>706.104397136</v>
      </c>
      <c r="I20" s="29">
        <f>I21+I31+I38</f>
        <v>1646.8006</v>
      </c>
      <c r="J20" s="30"/>
      <c r="K20" s="14"/>
    </row>
    <row r="21" spans="4:15" ht="15" customHeight="1">
      <c r="D21" s="24"/>
      <c r="E21" s="25" t="s">
        <v>14</v>
      </c>
      <c r="F21" s="31" t="s">
        <v>15</v>
      </c>
      <c r="G21" s="27" t="s">
        <v>11</v>
      </c>
      <c r="H21" s="28">
        <f>H22+H24+H26+H27</f>
        <v>695.494397136</v>
      </c>
      <c r="I21" s="29">
        <f>I22+I24+I26+I27</f>
        <v>1646.8006</v>
      </c>
      <c r="J21" s="30"/>
      <c r="K21" s="8"/>
      <c r="L21" s="32"/>
      <c r="M21" s="33"/>
      <c r="N21" s="34"/>
      <c r="O21" s="34"/>
    </row>
    <row r="22" spans="4:15" ht="15" customHeight="1">
      <c r="D22" s="24"/>
      <c r="E22" s="25" t="s">
        <v>16</v>
      </c>
      <c r="F22" s="35" t="s">
        <v>17</v>
      </c>
      <c r="G22" s="27" t="s">
        <v>11</v>
      </c>
      <c r="H22" s="36">
        <f>'[2]2015 план'!M27</f>
        <v>66.752808</v>
      </c>
      <c r="I22" s="36">
        <f>'[2]Пр.реал.и себест.2015факт'!AQ43+'[2]Пр.реал.и себест.2015факт'!AQ44+'[2]Пр.реал.и себест.2015факт'!AQ45+'[2]Пр.реал.и себест.2015факт'!AQ46+'[2]Пр.реал.и себест.2015факт'!AQ47+'[2]Пр.реал.и себест.2015факт'!AQ48+'[2]Пр.реал.и себест.2015факт'!AQ49+'[2]Пр.реал.и себест.2015факт'!AQ50</f>
        <v>682.09078</v>
      </c>
      <c r="J22" s="30"/>
      <c r="K22" s="14"/>
      <c r="L22" s="33"/>
      <c r="M22" s="34"/>
      <c r="N22" s="34"/>
      <c r="O22" s="34"/>
    </row>
    <row r="23" spans="4:15" ht="15" customHeight="1">
      <c r="D23" s="24"/>
      <c r="E23" s="25" t="s">
        <v>18</v>
      </c>
      <c r="F23" s="37" t="s">
        <v>19</v>
      </c>
      <c r="G23" s="27" t="s">
        <v>11</v>
      </c>
      <c r="H23" s="36"/>
      <c r="I23" s="36"/>
      <c r="J23" s="30"/>
      <c r="K23" s="14"/>
      <c r="L23" s="34"/>
      <c r="M23" s="34"/>
      <c r="N23" s="34"/>
      <c r="O23" s="34"/>
    </row>
    <row r="24" spans="4:15" ht="30">
      <c r="D24" s="24"/>
      <c r="E24" s="25" t="s">
        <v>20</v>
      </c>
      <c r="F24" s="35" t="s">
        <v>21</v>
      </c>
      <c r="G24" s="27" t="s">
        <v>11</v>
      </c>
      <c r="H24" s="36">
        <f>'[2]2015 план'!M30+'[2]2015 план'!M30*0.321</f>
        <v>409.11900513599994</v>
      </c>
      <c r="I24" s="36">
        <f>'[2]Пр.реал.и себест.2015факт'!AQ51+'[2]Пр.реал.и себест.2015факт'!AQ55</f>
        <v>739.3022000000001</v>
      </c>
      <c r="J24" s="30"/>
      <c r="K24" s="14"/>
      <c r="L24" s="34"/>
      <c r="M24" s="34"/>
      <c r="N24" s="34"/>
      <c r="O24" s="34"/>
    </row>
    <row r="25" spans="4:15" ht="15" customHeight="1">
      <c r="D25" s="24"/>
      <c r="E25" s="25" t="s">
        <v>22</v>
      </c>
      <c r="F25" s="37" t="s">
        <v>19</v>
      </c>
      <c r="G25" s="27" t="s">
        <v>11</v>
      </c>
      <c r="H25" s="36"/>
      <c r="I25" s="36"/>
      <c r="J25" s="30"/>
      <c r="K25" s="14"/>
      <c r="L25" s="34"/>
      <c r="M25" s="34"/>
      <c r="N25" s="34"/>
      <c r="O25" s="34"/>
    </row>
    <row r="26" spans="4:15" ht="15" customHeight="1">
      <c r="D26" s="24"/>
      <c r="E26" s="25" t="s">
        <v>23</v>
      </c>
      <c r="F26" s="35" t="s">
        <v>24</v>
      </c>
      <c r="G26" s="27" t="s">
        <v>11</v>
      </c>
      <c r="H26" s="36">
        <f>1864.29*0.0552</f>
        <v>102.908808</v>
      </c>
      <c r="I26" s="36">
        <f>'[2]Пр.реал.и себест.2015факт'!AQ52</f>
        <v>211.14422</v>
      </c>
      <c r="J26" s="30"/>
      <c r="K26" s="14"/>
      <c r="L26" s="34"/>
      <c r="M26" s="34"/>
      <c r="N26" s="34"/>
      <c r="O26" s="34"/>
    </row>
    <row r="27" spans="4:15" ht="15" customHeight="1">
      <c r="D27" s="24"/>
      <c r="E27" s="25" t="s">
        <v>25</v>
      </c>
      <c r="F27" s="35" t="s">
        <v>26</v>
      </c>
      <c r="G27" s="27" t="s">
        <v>11</v>
      </c>
      <c r="H27" s="28">
        <f>SUM(H28:H30)</f>
        <v>116.71377600000001</v>
      </c>
      <c r="I27" s="29">
        <f>SUM(I28:I30)</f>
        <v>14.2634</v>
      </c>
      <c r="J27" s="30"/>
      <c r="K27" s="14"/>
      <c r="L27" s="34"/>
      <c r="M27" s="34"/>
      <c r="N27" s="34"/>
      <c r="O27" s="34"/>
    </row>
    <row r="28" spans="4:15" ht="15" customHeight="1">
      <c r="D28" s="24"/>
      <c r="E28" s="25" t="s">
        <v>27</v>
      </c>
      <c r="F28" s="37" t="s">
        <v>28</v>
      </c>
      <c r="G28" s="27" t="s">
        <v>11</v>
      </c>
      <c r="H28" s="36"/>
      <c r="I28" s="36">
        <f>'[2]Пр.реал.и себест.2015факт'!AQ53</f>
        <v>0.00543</v>
      </c>
      <c r="J28" s="30"/>
      <c r="K28" s="14"/>
      <c r="L28" s="34"/>
      <c r="M28" s="34"/>
      <c r="N28" s="34"/>
      <c r="O28" s="34"/>
    </row>
    <row r="29" spans="4:15" ht="15" customHeight="1">
      <c r="D29" s="24"/>
      <c r="E29" s="25" t="s">
        <v>29</v>
      </c>
      <c r="F29" s="37" t="s">
        <v>30</v>
      </c>
      <c r="G29" s="27" t="s">
        <v>11</v>
      </c>
      <c r="H29" s="36"/>
      <c r="I29" s="36"/>
      <c r="J29" s="30"/>
      <c r="K29" s="14"/>
      <c r="L29" s="34"/>
      <c r="M29" s="34"/>
      <c r="N29" s="34"/>
      <c r="O29" s="34"/>
    </row>
    <row r="30" spans="4:15" ht="15" customHeight="1">
      <c r="D30" s="24"/>
      <c r="E30" s="25" t="s">
        <v>31</v>
      </c>
      <c r="F30" s="37" t="s">
        <v>32</v>
      </c>
      <c r="G30" s="27" t="s">
        <v>11</v>
      </c>
      <c r="H30" s="36">
        <f>'[2]2015 план'!M31</f>
        <v>116.71377600000001</v>
      </c>
      <c r="I30" s="36">
        <f>'[2]Пр.реал.и себест.2015факт'!AQ54</f>
        <v>14.25797</v>
      </c>
      <c r="J30" s="30"/>
      <c r="K30" s="14"/>
      <c r="L30" s="34"/>
      <c r="M30" s="34"/>
      <c r="N30" s="34"/>
      <c r="O30" s="34"/>
    </row>
    <row r="31" spans="4:15" ht="15" customHeight="1">
      <c r="D31" s="24"/>
      <c r="E31" s="25" t="s">
        <v>33</v>
      </c>
      <c r="F31" s="31" t="s">
        <v>34</v>
      </c>
      <c r="G31" s="27" t="s">
        <v>11</v>
      </c>
      <c r="H31" s="28">
        <f>SUM(H32:H33)</f>
        <v>10.61</v>
      </c>
      <c r="I31" s="29">
        <f>SUM(I32:I33)</f>
        <v>0</v>
      </c>
      <c r="J31" s="30"/>
      <c r="K31" s="14"/>
      <c r="L31" s="34"/>
      <c r="M31" s="34"/>
      <c r="N31" s="34"/>
      <c r="O31" s="34"/>
    </row>
    <row r="32" spans="4:15" ht="15" customHeight="1">
      <c r="D32" s="24"/>
      <c r="E32" s="25" t="s">
        <v>35</v>
      </c>
      <c r="F32" s="35" t="s">
        <v>36</v>
      </c>
      <c r="G32" s="27" t="s">
        <v>11</v>
      </c>
      <c r="H32" s="38"/>
      <c r="I32" s="36"/>
      <c r="J32" s="30"/>
      <c r="K32" s="14"/>
      <c r="L32" s="34"/>
      <c r="M32" s="34"/>
      <c r="N32" s="34"/>
      <c r="O32" s="34"/>
    </row>
    <row r="33" spans="4:15" ht="15" customHeight="1">
      <c r="D33" s="24"/>
      <c r="E33" s="25" t="s">
        <v>37</v>
      </c>
      <c r="F33" s="35" t="s">
        <v>38</v>
      </c>
      <c r="G33" s="27" t="s">
        <v>11</v>
      </c>
      <c r="H33" s="28">
        <v>10.61</v>
      </c>
      <c r="I33" s="29">
        <f>SUM(I34:I37)</f>
        <v>0</v>
      </c>
      <c r="J33" s="30"/>
      <c r="K33" s="14"/>
      <c r="L33" s="34"/>
      <c r="M33" s="34"/>
      <c r="N33" s="34"/>
      <c r="O33" s="34"/>
    </row>
    <row r="34" spans="4:15" ht="15" customHeight="1">
      <c r="D34" s="24"/>
      <c r="E34" s="25" t="s">
        <v>39</v>
      </c>
      <c r="F34" s="37" t="s">
        <v>40</v>
      </c>
      <c r="G34" s="27" t="s">
        <v>11</v>
      </c>
      <c r="H34" s="38"/>
      <c r="I34" s="36"/>
      <c r="J34" s="30"/>
      <c r="K34" s="14"/>
      <c r="L34" s="34"/>
      <c r="M34" s="34"/>
      <c r="N34" s="34"/>
      <c r="O34" s="34"/>
    </row>
    <row r="35" spans="4:15" ht="15" customHeight="1">
      <c r="D35" s="24"/>
      <c r="E35" s="25" t="s">
        <v>41</v>
      </c>
      <c r="F35" s="37" t="s">
        <v>42</v>
      </c>
      <c r="G35" s="27" t="s">
        <v>11</v>
      </c>
      <c r="H35" s="38"/>
      <c r="I35" s="36"/>
      <c r="J35" s="30"/>
      <c r="K35" s="14"/>
      <c r="L35" s="34"/>
      <c r="M35" s="34"/>
      <c r="N35" s="34"/>
      <c r="O35" s="34"/>
    </row>
    <row r="36" spans="4:15" ht="15" customHeight="1">
      <c r="D36" s="24"/>
      <c r="E36" s="25" t="s">
        <v>43</v>
      </c>
      <c r="F36" s="37" t="s">
        <v>44</v>
      </c>
      <c r="G36" s="27" t="s">
        <v>11</v>
      </c>
      <c r="H36" s="38"/>
      <c r="I36" s="36"/>
      <c r="J36" s="30"/>
      <c r="K36" s="14"/>
      <c r="L36" s="34"/>
      <c r="M36" s="34"/>
      <c r="N36" s="34"/>
      <c r="O36" s="34"/>
    </row>
    <row r="37" spans="4:15" ht="15" customHeight="1">
      <c r="D37" s="24"/>
      <c r="E37" s="25" t="s">
        <v>45</v>
      </c>
      <c r="F37" s="37" t="s">
        <v>46</v>
      </c>
      <c r="G37" s="27" t="s">
        <v>11</v>
      </c>
      <c r="H37" s="38"/>
      <c r="I37" s="36"/>
      <c r="J37" s="30"/>
      <c r="K37" s="14"/>
      <c r="L37" s="34"/>
      <c r="M37" s="34"/>
      <c r="N37" s="34"/>
      <c r="O37" s="34"/>
    </row>
    <row r="38" spans="4:15" ht="45">
      <c r="D38" s="24"/>
      <c r="E38" s="25" t="s">
        <v>47</v>
      </c>
      <c r="F38" s="31" t="s">
        <v>48</v>
      </c>
      <c r="G38" s="27" t="s">
        <v>11</v>
      </c>
      <c r="H38" s="39"/>
      <c r="I38" s="36"/>
      <c r="J38" s="30"/>
      <c r="K38" s="14"/>
      <c r="L38" s="34"/>
      <c r="M38" s="34"/>
      <c r="N38" s="34"/>
      <c r="O38" s="34"/>
    </row>
    <row r="39" spans="4:15" ht="22.5">
      <c r="D39" s="18"/>
      <c r="E39" s="19" t="s">
        <v>49</v>
      </c>
      <c r="F39" s="20" t="s">
        <v>50</v>
      </c>
      <c r="G39" s="13" t="s">
        <v>11</v>
      </c>
      <c r="H39" s="40">
        <f>H25+H23</f>
        <v>0</v>
      </c>
      <c r="I39" s="40">
        <f>I25+I23</f>
        <v>0</v>
      </c>
      <c r="J39" s="23"/>
      <c r="K39" s="14"/>
      <c r="L39" s="34"/>
      <c r="M39" s="34"/>
      <c r="N39" s="34"/>
      <c r="O39" s="34"/>
    </row>
    <row r="40" spans="4:15" ht="33.75">
      <c r="D40" s="18"/>
      <c r="E40" s="19" t="s">
        <v>51</v>
      </c>
      <c r="F40" s="20" t="s">
        <v>52</v>
      </c>
      <c r="G40" s="13" t="s">
        <v>11</v>
      </c>
      <c r="H40" s="21"/>
      <c r="I40" s="22"/>
      <c r="J40" s="23"/>
      <c r="K40" s="14"/>
      <c r="L40" s="34"/>
      <c r="M40" s="34"/>
      <c r="N40" s="34"/>
      <c r="O40" s="34"/>
    </row>
    <row r="41" spans="4:15" ht="45.75" thickBot="1">
      <c r="D41" s="24"/>
      <c r="E41" s="41" t="s">
        <v>12</v>
      </c>
      <c r="F41" s="42" t="s">
        <v>53</v>
      </c>
      <c r="G41" s="43" t="s">
        <v>11</v>
      </c>
      <c r="H41" s="44"/>
      <c r="I41" s="45"/>
      <c r="J41" s="46"/>
      <c r="K41" s="14"/>
      <c r="L41" s="34"/>
      <c r="M41" s="34"/>
      <c r="N41" s="34"/>
      <c r="O41" s="34"/>
    </row>
    <row r="42" spans="4:11" ht="15">
      <c r="D42" s="24"/>
      <c r="E42" s="47"/>
      <c r="F42" s="48"/>
      <c r="G42" s="49"/>
      <c r="H42" s="50"/>
      <c r="I42" s="50"/>
      <c r="J42" s="50"/>
      <c r="K42" s="14"/>
    </row>
    <row r="43" spans="4:11" ht="30.75" customHeight="1">
      <c r="D43" s="51"/>
      <c r="E43" s="55" t="s">
        <v>54</v>
      </c>
      <c r="F43" s="55"/>
      <c r="G43" s="55"/>
      <c r="H43" s="55"/>
      <c r="I43" s="55"/>
      <c r="J43" s="55"/>
      <c r="K43" s="14"/>
    </row>
    <row r="44" spans="4:11" ht="30.75" customHeight="1">
      <c r="D44" s="51"/>
      <c r="E44" s="56" t="s">
        <v>55</v>
      </c>
      <c r="F44" s="55"/>
      <c r="G44" s="55"/>
      <c r="H44" s="55"/>
      <c r="I44" s="55"/>
      <c r="J44" s="55"/>
      <c r="K44" s="14"/>
    </row>
    <row r="45" spans="4:11" ht="30.75" customHeight="1">
      <c r="D45" s="51"/>
      <c r="E45" s="56" t="s">
        <v>56</v>
      </c>
      <c r="F45" s="55"/>
      <c r="G45" s="55"/>
      <c r="H45" s="55"/>
      <c r="I45" s="55"/>
      <c r="J45" s="55"/>
      <c r="K45" s="14"/>
    </row>
    <row r="46" spans="4:11" ht="15.75" thickBot="1">
      <c r="D46" s="52"/>
      <c r="E46" s="53"/>
      <c r="F46" s="53"/>
      <c r="G46" s="53"/>
      <c r="H46" s="53"/>
      <c r="I46" s="53"/>
      <c r="J46" s="53"/>
      <c r="K46" s="54"/>
    </row>
  </sheetData>
  <sheetProtection/>
  <mergeCells count="10">
    <mergeCell ref="E43:J43"/>
    <mergeCell ref="E44:J44"/>
    <mergeCell ref="E45:J45"/>
    <mergeCell ref="D12:K12"/>
    <mergeCell ref="D13:K13"/>
    <mergeCell ref="E16:E17"/>
    <mergeCell ref="F16:F17"/>
    <mergeCell ref="G16:G17"/>
    <mergeCell ref="H16:I16"/>
    <mergeCell ref="J16:J17"/>
  </mergeCells>
  <conditionalFormatting sqref="I19 I22:I26 I28:I30 I32 I34:I38 I40:I41">
    <cfRule type="expression" priority="4" dxfId="4" stopIfTrue="1">
      <formula>IF(OR(H19="",H19=0,),16,ABS(((H19-I19)/H19)*100))&gt;15</formula>
    </cfRule>
  </conditionalFormatting>
  <conditionalFormatting sqref="I20:I21 I27 I31 I33 I39">
    <cfRule type="expression" priority="3" dxfId="4" stopIfTrue="1">
      <formula>IF(AND(OR(H20="",H20=0,),I20&lt;&gt;0),16,ABS(((H20-I20)/H20)*100))&gt;15</formula>
    </cfRule>
  </conditionalFormatting>
  <conditionalFormatting sqref="H22:H26">
    <cfRule type="expression" priority="2" dxfId="4" stopIfTrue="1">
      <formula>IF(OR(G22="",G22=0,),16,ABS(((G22-H22)/G22)*100))&gt;15</formula>
    </cfRule>
  </conditionalFormatting>
  <conditionalFormatting sqref="H28:H30">
    <cfRule type="expression" priority="1" dxfId="4" stopIfTrue="1">
      <formula>IF(OR(G28="",G28=0,),16,ABS(((G28-H28)/G28)*100))&gt;15</formula>
    </cfRule>
  </conditionalFormatting>
  <dataValidations count="3">
    <dataValidation type="decimal" allowBlank="1" showErrorMessage="1" errorTitle="Ошибка" error="Допускается ввод только неотрицательных чисел!" sqref="H19:I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41">
      <formula1>900</formula1>
    </dataValidation>
    <dataValidation type="decimal" allowBlank="1" showErrorMessage="1" errorTitle="Ошибка" error="Допускается ввод только действительных чисел!" sqref="H38:I38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GrigorevaTP</dc:creator>
  <cp:keywords/>
  <dc:description/>
  <cp:lastModifiedBy>GrigorevaTP</cp:lastModifiedBy>
  <dcterms:created xsi:type="dcterms:W3CDTF">2016-02-04T09:01:50Z</dcterms:created>
  <dcterms:modified xsi:type="dcterms:W3CDTF">2016-02-04T09:04:38Z</dcterms:modified>
  <cp:category/>
  <cp:version/>
  <cp:contentType/>
  <cp:contentStatus/>
</cp:coreProperties>
</file>