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110" tabRatio="853" firstSheet="2" activeTab="2"/>
  </bookViews>
  <sheets>
    <sheet name="Инструкция" sheetId="1" state="hidden" r:id="rId1"/>
    <sheet name="Инвестиции" sheetId="2" state="hidden" r:id="rId2"/>
    <sheet name="1.24" sheetId="3" r:id="rId3"/>
    <sheet name="1.25" sheetId="4" r:id="rId4"/>
  </sheets>
  <externalReferences>
    <externalReference r:id="rId7"/>
    <externalReference r:id="rId8"/>
    <externalReference r:id="rId9"/>
  </externalReferences>
  <definedNames>
    <definedName name="_Sort" hidden="1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'[1]16'!$E$15:$I$16,'[1]16'!$E$18:$I$20,'[1]16'!$E$23:$I$23,'[1]16'!$E$26:$I$26,'[1]16'!$E$29:$I$29,'[1]16'!$E$32:$I$32,'[1]16'!$E$35:$I$35,'[1]16'!$B$34,'[1]16'!$B$37</definedName>
    <definedName name="P1_SCOPE_17_PRT" hidden="1">'[1]17'!$E$13:$H$21,'[1]17'!$J$9:$J$11,'[1]17'!$J$13:$J$21,'[1]17'!$E$24:$H$26,'[1]17'!$E$28:$H$36,'[1]17'!$J$24:$M$26,'[1]17'!$J$28:$M$36,'[1]17'!$E$39:$H$41</definedName>
    <definedName name="P1_SCOPE_4_PRT" hidden="1">'[1]4'!$F$23:$I$23,'[1]4'!$F$25:$I$25,'[1]4'!$F$27:$I$31,'[1]4'!$K$14:$N$20,'[1]4'!$K$23:$N$23,'[1]4'!$K$25:$N$25,'[1]4'!$K$27:$N$31,'[1]4'!$P$14:$S$20,'[1]4'!$P$23:$S$23</definedName>
    <definedName name="P1_SCOPE_5_PRT" hidden="1">'[1]5'!$F$23:$I$23,'[1]5'!$F$25:$I$25,'[1]5'!$F$27:$I$31,'[1]5'!$K$14:$N$21,'[1]5'!$K$23:$N$23,'[1]5'!$K$25:$N$25,'[1]5'!$K$27:$N$31,'[1]5'!$P$14:$S$21,'[1]5'!$P$23:$S$23</definedName>
    <definedName name="P1_SCOPE_F1_PRT" hidden="1">'[1]Ф-1 (для АО-энерго)'!$D$74:$E$84,'[1]Ф-1 (для АО-энерго)'!$D$71:$E$72,'[1]Ф-1 (для АО-энерго)'!$D$66:$E$69,'[1]Ф-1 (для АО-энерго)'!$D$61:$E$64</definedName>
    <definedName name="P1_SCOPE_F2_PRT" hidden="1">'[1]Ф-2 (для АО-энерго)'!$G$56,'[1]Ф-2 (для АО-энерго)'!$E$55:$E$56,'[1]Ф-2 (для АО-энерго)'!$F$55:$G$55,'[1]Ф-2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'[1]перекрестка'!$H$15:$H$19,'[1]перекрестка'!$H$21:$H$25,'[1]перекрестка'!$J$14:$J$25,'[1]перекрестка'!$K$15:$K$19,'[1]перекрестка'!$K$21:$K$25</definedName>
    <definedName name="P1_SCOPE_SV_LD" hidden="1">#REF!,#REF!,#REF!,#REF!,#REF!,#REF!,#REF!</definedName>
    <definedName name="P1_SCOPE_SV_LD1" hidden="1">'[1]свод'!$E$70:$M$79,'[1]свод'!$E$81:$M$81,'[1]свод'!$E$83:$M$88,'[1]свод'!$E$90:$M$90,'[1]свод'!$E$92:$M$96,'[1]свод'!$E$98:$M$98,'[1]свод'!$E$101:$M$102</definedName>
    <definedName name="P1_SCOPE_SV_PRT" hidden="1">'[1]свод'!$E$23:$H$26,'[1]свод'!$E$28:$I$29,'[1]свод'!$E$32:$I$36,'[1]свод'!$E$38:$I$40,'[1]свод'!$E$42:$I$53,'[1]свод'!$E$55:$I$56,'[1]свод'!$E$58:$I$63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'[1]16'!$E$38:$I$38,'[1]16'!$E$41:$I$41,'[1]16'!$E$45:$I$47,'[1]16'!$E$49:$I$49,'[1]16'!$E$53:$I$54,'[1]16'!$E$56:$I$57,'[1]16'!$E$59:$I$59,'[1]16'!$E$9:$I$13</definedName>
    <definedName name="P2_SCOPE_4_PRT" hidden="1">'[1]4'!$P$25:$S$25,'[1]4'!$P$27:$S$31,'[1]4'!$U$14:$X$20,'[1]4'!$U$23:$X$23,'[1]4'!$U$25:$X$25,'[1]4'!$U$27:$X$31,'[1]4'!$Z$14:$AC$20,'[1]4'!$Z$23:$AC$23,'[1]4'!$Z$25:$AC$25</definedName>
    <definedName name="P2_SCOPE_5_PRT" hidden="1">'[1]5'!$P$25:$S$25,'[1]5'!$P$27:$S$31,'[1]5'!$U$14:$X$21,'[1]5'!$U$23:$X$23,'[1]5'!$U$25:$X$25,'[1]5'!$U$27:$X$31,'[1]5'!$Z$14:$AC$21,'[1]5'!$Z$23:$AC$23,'[1]5'!$Z$25:$AC$25</definedName>
    <definedName name="P2_SCOPE_F1_PRT" hidden="1">'[1]Ф-1 (для АО-энерго)'!$D$56:$E$59,'[1]Ф-1 (для АО-энерго)'!$D$34:$E$50,'[1]Ф-1 (для АО-энерго)'!$D$32:$E$32,'[1]Ф-1 (для АО-энерго)'!$D$23:$E$30</definedName>
    <definedName name="P2_SCOPE_F2_PRT" hidden="1">'[1]Ф-2 (для АО-энерго)'!$D$52:$G$54,'[1]Ф-2 (для АО-энерго)'!$C$21:$E$42,'[1]Ф-2 (для АО-энерго)'!$A$12:$E$12,'[1]Ф-2 (для АО-энерго)'!$C$8:$E$11</definedName>
    <definedName name="P2_SCOPE_PER_PRT" hidden="1">'[1]перекрестка'!$N$14:$N$25,'[1]перекрестка'!$N$27:$N$31,'[1]перекрестка'!$J$27:$K$31,'[1]перекрестка'!$F$27:$H$31,'[1]перекрестка'!$F$33:$H$37</definedName>
    <definedName name="P2_SCOPE_SV_PRT" hidden="1">'[1]свод'!$E$72:$I$79,'[1]свод'!$E$81:$I$81,'[1]свод'!$E$85:$H$88,'[1]свод'!$E$90:$I$90,'[1]свод'!$E$107:$I$112,'[1]свод'!$E$114:$I$117,'[1]свод'!$E$124:$H$127</definedName>
    <definedName name="P3_SCOPE_F1_PRT" hidden="1">'[1]Ф-1 (для АО-энерго)'!$E$16:$E$17,'[1]Ф-1 (для АО-энерго)'!$C$4:$D$4,'[1]Ф-1 (для АО-энерго)'!$C$7:$E$10,'[1]Ф-1 (для АО-энерго)'!$A$11:$E$11</definedName>
    <definedName name="P3_SCOPE_PER_PRT" hidden="1">'[1]перекрестка'!$J$33:$K$37,'[1]перекрестка'!$N$33:$N$37,'[1]перекрестка'!$F$39:$H$43,'[1]перекрестка'!$J$39:$K$43,'[1]перекрестка'!$N$39:$N$43</definedName>
    <definedName name="P3_SCOPE_SV_PRT" hidden="1">'[1]свод'!$D$135:$G$135,'[1]свод'!$I$135:$I$141,'[1]свод'!$H$137:$H$141,'[1]свод'!$D$138:$G$141,'[1]свод'!$E$15:$I$16,'[1]свод'!$E$120:$I$121,'[1]свод'!$E$18:$I$19</definedName>
    <definedName name="P4_SCOPE_F1_PRT" hidden="1">'[1]Ф-1 (для АО-энерго)'!$C$13:$E$13,'[1]Ф-1 (для АО-энерго)'!$A$14:$E$14,'[1]Ф-1 (для АО-энерго)'!$C$23:$C$50,'[1]Ф-1 (для АО-энерго)'!$C$54:$C$95</definedName>
    <definedName name="P4_SCOPE_PER_PRT" hidden="1">'[1]перекрестка'!$F$45:$H$49,'[1]перекрестка'!$J$45:$K$49,'[1]перекрестка'!$N$45:$N$49,'[1]перекрестка'!$F$53:$G$64,'[1]перекрестка'!$H$54:$H$58</definedName>
    <definedName name="P5_SCOPE_PER_PRT" hidden="1">'[1]перекрестка'!$H$60:$H$64,'[1]перекрестка'!$J$53:$J$64,'[1]перекрестка'!$K$54:$K$58,'[1]перекрестка'!$K$60:$K$64,'[1]перекрестка'!$N$53:$N$64</definedName>
    <definedName name="P6_SCOPE_PER_PRT" hidden="1">'[1]перекрестка'!$F$66:$H$70,'[1]перекрестка'!$J$66:$K$70,'[1]перекрестка'!$N$66:$N$70,'[1]перекрестка'!$F$72:$H$76,'[1]перекрестка'!$J$72:$K$76</definedName>
    <definedName name="P7_SCOPE_PER_PRT" hidden="1">'[1]перекрестка'!$N$72:$N$76,'[1]перекрестка'!$F$78:$H$82,'[1]перекрестка'!$J$78:$K$82,'[1]перекрестка'!$N$78:$N$82,'[1]перекрестка'!$F$84:$H$88</definedName>
    <definedName name="P8_SCOPE_PER_PRT" hidden="1">'[1]перекрестка'!$J$84:$K$88,'[1]перекрестка'!$N$84:$N$88,'[1]перекрестка'!$F$14:$G$25,P1_SCOPE_PER_PRT,P2_SCOPE_PER_PRT,P3_SCOPE_PER_PRT,P4_SCOPE_PER_PRT</definedName>
    <definedName name="REGIONS">'[2]TEHSHEET'!$C$6:$C$89</definedName>
    <definedName name="SCENARIOS">'[2]TEHSHEET'!$K$6:$K$7</definedName>
    <definedName name="SCOPE_16_PRT">[0]!P1_SCOPE_16_PRT,[0]!P2_SCOPE_16_PRT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'[2]17'!$J$39:$M$41,'[2]17'!$E$43:$H$51,'[2]17'!$J$43:$M$51,'[2]17'!$E$54:$H$56,'[2]17'!$E$58:$H$66,'[2]17'!$E$69:$M$81,'[2]17'!$E$9:$H$11,[0]!P1_SCOPE_17_PRT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3_LD">#REF!</definedName>
    <definedName name="SCOPE_3_PRT">#REF!</definedName>
    <definedName name="SCOPE_4_PRT">'[2]4'!$Z$27:$AC$31,'[2]4'!$F$14:$I$20,[0]!P1_SCOPE_4_PRT,[0]!P2_SCOPE_4_PRT</definedName>
    <definedName name="SCOPE_5_PRT">'[2]5'!$Z$27:$AC$31,'[2]5'!$F$14:$I$21,[0]!P1_SCOPE_5_PRT,[0]!P2_SCOPE_5_PRT</definedName>
    <definedName name="SCOPE_F1_PRT">'[2]Ф-1 (для АО-энерго)'!$D$86:$E$95,[0]!P1_SCOPE_F1_PRT,[0]!P2_SCOPE_F1_PRT,[0]!P3_SCOPE_F1_PRT,[0]!P4_SCOPE_F1_PRT</definedName>
    <definedName name="SCOPE_F2_PRT">'[2]Ф-2 (для АО-энерго)'!$C$5:$D$5,'[2]Ф-2 (для АО-энерго)'!$C$52:$C$57,'[2]Ф-2 (для АО-энерго)'!$D$57:$G$57,[0]!P1_SCOPE_F2_PRT,[0]!P2_SCOPE_F2_PRT</definedName>
    <definedName name="SCOPE_PER_PRT">[0]!P5_SCOPE_PER_PRT,[0]!P6_SCOPE_PER_PRT,[0]!P7_SCOPE_PER_PRT,[0]!P8_SCOPE_PER_PRT</definedName>
    <definedName name="SCOPE_SPR_PRT">'[2]Справочники'!$D$21:$J$22,'[2]Справочники'!$E$13:$I$14,'[2]Справочники'!$F$27:$H$28</definedName>
    <definedName name="SCOPE_SV_LD1">'[2]свод'!$E$104:$M$104,'[2]свод'!$E$106:$M$117,'[2]свод'!$E$120:$M$121,'[2]свод'!$E$123:$M$127,'[2]свод'!$E$10:$M$68,[0]!P1_SCOPE_SV_LD1</definedName>
    <definedName name="SCOPE_SV_PRT">[0]!P1_SCOPE_SV_PRT,[0]!P2_SCOPE_SV_PRT,[0]!P3_SCOPE_SV_PRT</definedName>
    <definedName name="TARGET">'[3]TEHSHEET'!$I$42:$I$45</definedName>
    <definedName name="vn1">#REF!</definedName>
    <definedName name="vn2">#REF!</definedName>
    <definedName name="vn3">#REF!</definedName>
    <definedName name="vn4">#REF!</definedName>
    <definedName name="БазовыйПериод">'[2]Заголовок'!$B$15</definedName>
    <definedName name="_xlnm.Print_Area" localSheetId="2">'1.24'!$A$1:$H$40</definedName>
    <definedName name="_xlnm.Print_Area" localSheetId="3">'1.25'!$A$1:$F$41</definedName>
  </definedNames>
  <calcPr fullCalcOnLoad="1"/>
</workbook>
</file>

<file path=xl/sharedStrings.xml><?xml version="1.0" encoding="utf-8"?>
<sst xmlns="http://schemas.openxmlformats.org/spreadsheetml/2006/main" count="157" uniqueCount="79">
  <si>
    <t>Вносятся данные об объемах поступления электроэнергии в сеть (п.1.2., 1.3.), ее потерях (п.2), а также полезной передаче, как на собственные нужды (п. 3.3), так и сторонним потребителям (п.3.1, 3.2.).  Полезная передача заполняется с учетом требований п.45 Методики расчета тарифов (потребители, присоединенные собственными сетями к распредустройствам подстанций сетевой организации, считаются потребителями первичного напряжения подстанции, независимо от того, на каком напряжении фактически подключены к сети).</t>
  </si>
  <si>
    <t>Пояснения по заполнению расчета тарифов на услуги по передаче электроэнергии</t>
  </si>
  <si>
    <t xml:space="preserve">Напряжение, кВ </t>
  </si>
  <si>
    <t>ВН</t>
  </si>
  <si>
    <t>СН1</t>
  </si>
  <si>
    <t>СН2</t>
  </si>
  <si>
    <t>Всего</t>
  </si>
  <si>
    <t>НН</t>
  </si>
  <si>
    <t>1.4.</t>
  </si>
  <si>
    <t>№ таблицы</t>
  </si>
  <si>
    <t>Содержание</t>
  </si>
  <si>
    <t>2.1. - 2.2.</t>
  </si>
  <si>
    <t>Вносятся данные о составе электросетевого оборудования, используемого при передаче электроэнергии. Внутрицеховые сети, используемые только для собственных производственных нужд, линии наружного освещения, и т.п. не учитываются.</t>
  </si>
  <si>
    <t>1.5.</t>
  </si>
  <si>
    <t>То же, что табл.1.4., но приводятся данные о заявленной (расчетой) мощности (отражается в договорах). При отсутствии данных, среднее значение мощности может быть получено путем деления соответствующих показателей отпуска энергии, указанных в таблице 1.4., на 8760 часов в год.</t>
  </si>
  <si>
    <t>Инструкция по работе</t>
  </si>
  <si>
    <t>Заполняйте Вашими данными только ЗЕЛЕНЫЕ ячейки расчетных таблиц. Не меняйте формулы!</t>
  </si>
  <si>
    <t>2010 план</t>
  </si>
  <si>
    <t>№
п/п</t>
  </si>
  <si>
    <t>Базовый период</t>
  </si>
  <si>
    <t>Период регулирования</t>
  </si>
  <si>
    <t>всего</t>
  </si>
  <si>
    <t>5.1</t>
  </si>
  <si>
    <t>5.2</t>
  </si>
  <si>
    <t>6</t>
  </si>
  <si>
    <t>2.1</t>
  </si>
  <si>
    <t>2.2</t>
  </si>
  <si>
    <t>2.3</t>
  </si>
  <si>
    <t>%</t>
  </si>
  <si>
    <t>3</t>
  </si>
  <si>
    <t>тыс. руб.</t>
  </si>
  <si>
    <t>3.1</t>
  </si>
  <si>
    <t>3.2</t>
  </si>
  <si>
    <t>3.3</t>
  </si>
  <si>
    <t>4</t>
  </si>
  <si>
    <t>4.1</t>
  </si>
  <si>
    <t>4.2</t>
  </si>
  <si>
    <t>4.3</t>
  </si>
  <si>
    <t>5</t>
  </si>
  <si>
    <t>5.3</t>
  </si>
  <si>
    <t>2</t>
  </si>
  <si>
    <t>СН11</t>
  </si>
  <si>
    <t>из них
на сбыт</t>
  </si>
  <si>
    <t>Таблица П1.24</t>
  </si>
  <si>
    <t>Расчет платы за услуги по содержанию электрических сетей</t>
  </si>
  <si>
    <t>Единицы измерения</t>
  </si>
  <si>
    <t>Расходы, отнесенные на передачу электрической энергии (п. 10 табл. П1.18.2)</t>
  </si>
  <si>
    <t>1.1</t>
  </si>
  <si>
    <t>1.2</t>
  </si>
  <si>
    <t>СН</t>
  </si>
  <si>
    <t>в т.ч. СН1</t>
  </si>
  <si>
    <t xml:space="preserve">      СН11</t>
  </si>
  <si>
    <t>1.3</t>
  </si>
  <si>
    <t>Прибыль, отнесенная на передачу электрической энергии (п. 8 табл. П1.21.3)</t>
  </si>
  <si>
    <t>Рентабельность (п. 2 / п. 1 * 100%)</t>
  </si>
  <si>
    <t>Необходимая валовая выручка, отнесенная на передачу электрической энергии (п. 1 + п. 2)</t>
  </si>
  <si>
    <t>Плата за услуги на содержание электрических сетей по диапазонам напряжения в расчете на 1 МВт согласно формулам (31) - (33)</t>
  </si>
  <si>
    <t>руб./МВт мес.</t>
  </si>
  <si>
    <t>Плата за услуги на содержание электрических сетей по диапазонам напряжения в расчете на 1 МВт·ч согласно формулам (34) - (36)</t>
  </si>
  <si>
    <t>руб./МВт·ч</t>
  </si>
  <si>
    <t>6.1</t>
  </si>
  <si>
    <t>6.2</t>
  </si>
  <si>
    <t>6.3</t>
  </si>
  <si>
    <t>Инвестиционный проект</t>
  </si>
  <si>
    <t>Инвестиционная программа за счет прибыли (оплата без НДС)</t>
  </si>
  <si>
    <t>2009 Ожидаемое</t>
  </si>
  <si>
    <t>проверка</t>
  </si>
  <si>
    <t>электрической энергии на ее передачу по сетям</t>
  </si>
  <si>
    <t>Средневзвешенный тариф на электрическую энергию</t>
  </si>
  <si>
    <t>Отпуск электрической энергии в сеть с учетом величины сальдо-перетока электроэнергии</t>
  </si>
  <si>
    <t>млн. кВт·ч</t>
  </si>
  <si>
    <t>Потери электрической энергии</t>
  </si>
  <si>
    <t>Полезный отпуск электрической энергии</t>
  </si>
  <si>
    <t>Расходы на компенсацию потерь</t>
  </si>
  <si>
    <t>Ставка на оплату технологического расхода (потерь) электрической энергии на ее передачу
по сетям</t>
  </si>
  <si>
    <t>Таблица П1.25</t>
  </si>
  <si>
    <t>Расчет ставки по оплате технологического расхода (потерь)</t>
  </si>
  <si>
    <t>ЗАО "Разрез Березовский"</t>
  </si>
  <si>
    <t>Исп.Сотцкова Е.Н., тел. 65-2-75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</si>
</sst>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\ _р_._-;\-* #,##0\ _р_._-;_-* &quot;-&quot;\ _р_._-;_-@_-"/>
    <numFmt numFmtId="168" formatCode="_-* #,##0.00\ _р_._-;\-* #,##0.00\ _р_._-;_-* &quot;-&quot;??\ _р_._-;_-@_-"/>
    <numFmt numFmtId="169" formatCode="0.0000"/>
    <numFmt numFmtId="170" formatCode="0.00000"/>
    <numFmt numFmtId="171" formatCode="0.000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&quot;$&quot;#,##0_);[Red]\(&quot;$&quot;#,##0\)"/>
    <numFmt numFmtId="182" formatCode="General_)"/>
    <numFmt numFmtId="183" formatCode="_-* #,##0_р_._-;\-* #,##0_р_._-;_-* &quot;-&quot;??_р_._-;_-@_-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000000000000"/>
    <numFmt numFmtId="194" formatCode="#,##0.00000000000000"/>
    <numFmt numFmtId="195" formatCode="#,##0.000000000000000"/>
    <numFmt numFmtId="196" formatCode="0.0000000"/>
    <numFmt numFmtId="197" formatCode="_-* #,##0.000_р_._-;\-* #,##0.000_р_._-;_-* &quot;-&quot;???_р_._-;_-@_-"/>
    <numFmt numFmtId="198" formatCode="0.000%"/>
    <numFmt numFmtId="199" formatCode="#,##0.00000000000000000000000000"/>
    <numFmt numFmtId="200" formatCode="#,##0.00000000000000000"/>
    <numFmt numFmtId="201" formatCode="#,##0.000000000000000000"/>
  </numFmts>
  <fonts count="6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u val="single"/>
      <sz val="10"/>
      <color indexed="36"/>
      <name val="Times New Roman Cyr"/>
      <family val="0"/>
    </font>
    <font>
      <b/>
      <sz val="10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1" fontId="10" fillId="0" borderId="0" applyFont="0" applyFill="0" applyBorder="0" applyAlignment="0" applyProtection="0"/>
    <xf numFmtId="49" fontId="8" fillId="0" borderId="0" applyBorder="0">
      <alignment vertical="top"/>
      <protection/>
    </xf>
    <xf numFmtId="0" fontId="11" fillId="0" borderId="0">
      <alignment/>
      <protection/>
    </xf>
    <xf numFmtId="0" fontId="11" fillId="0" borderId="0" applyNumberFormat="0">
      <alignment horizontal="left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182" fontId="0" fillId="0" borderId="1">
      <alignment/>
      <protection locked="0"/>
    </xf>
    <xf numFmtId="0" fontId="49" fillId="26" borderId="2" applyNumberFormat="0" applyAlignment="0" applyProtection="0"/>
    <xf numFmtId="0" fontId="50" fillId="27" borderId="3" applyNumberFormat="0" applyAlignment="0" applyProtection="0"/>
    <xf numFmtId="0" fontId="51" fillId="27" borderId="2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7" applyBorder="0">
      <alignment horizontal="center" vertical="center" wrapText="1"/>
      <protection/>
    </xf>
    <xf numFmtId="182" fontId="14" fillId="28" borderId="1">
      <alignment/>
      <protection/>
    </xf>
    <xf numFmtId="4" fontId="8" fillId="29" borderId="8" applyBorder="0">
      <alignment horizontal="right"/>
      <protection/>
    </xf>
    <xf numFmtId="0" fontId="55" fillId="0" borderId="9" applyNumberFormat="0" applyFill="0" applyAlignment="0" applyProtection="0"/>
    <xf numFmtId="0" fontId="56" fillId="30" borderId="10" applyNumberFormat="0" applyAlignment="0" applyProtection="0"/>
    <xf numFmtId="0" fontId="16" fillId="0" borderId="0">
      <alignment horizontal="center" vertical="top" wrapText="1"/>
      <protection/>
    </xf>
    <xf numFmtId="0" fontId="17" fillId="0" borderId="0">
      <alignment horizontal="centerContinuous" vertical="center" wrapText="1"/>
      <protection/>
    </xf>
    <xf numFmtId="0" fontId="15" fillId="31" borderId="0" applyFill="0">
      <alignment wrapText="1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9" fillId="0" borderId="0">
      <alignment/>
      <protection/>
    </xf>
    <xf numFmtId="0" fontId="62" fillId="0" borderId="0" applyNumberFormat="0" applyFill="0" applyBorder="0" applyAlignment="0" applyProtection="0"/>
    <xf numFmtId="49" fontId="15" fillId="0" borderId="0">
      <alignment horizontal="center"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8" fillId="31" borderId="0" applyBorder="0">
      <alignment horizontal="right"/>
      <protection/>
    </xf>
    <xf numFmtId="4" fontId="8" fillId="35" borderId="13" applyBorder="0">
      <alignment horizontal="right"/>
      <protection/>
    </xf>
    <xf numFmtId="4" fontId="8" fillId="31" borderId="8" applyFont="0" applyBorder="0">
      <alignment horizontal="right"/>
      <protection/>
    </xf>
    <xf numFmtId="0" fontId="63" fillId="36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72" applyFont="1" applyAlignment="1">
      <alignment wrapText="1"/>
      <protection/>
    </xf>
    <xf numFmtId="0" fontId="2" fillId="0" borderId="0" xfId="72" applyFont="1">
      <alignment/>
      <protection/>
    </xf>
    <xf numFmtId="0" fontId="2" fillId="0" borderId="8" xfId="72" applyFont="1" applyBorder="1">
      <alignment/>
      <protection/>
    </xf>
    <xf numFmtId="0" fontId="21" fillId="0" borderId="0" xfId="72" applyFont="1" applyAlignment="1">
      <alignment horizontal="centerContinuous"/>
      <protection/>
    </xf>
    <xf numFmtId="0" fontId="21" fillId="0" borderId="0" xfId="72" applyFont="1" applyAlignment="1">
      <alignment horizontal="centerContinuous" wrapText="1"/>
      <protection/>
    </xf>
    <xf numFmtId="0" fontId="2" fillId="0" borderId="0" xfId="72" applyFont="1" applyAlignment="1">
      <alignment horizontal="centerContinuous" wrapText="1"/>
      <protection/>
    </xf>
    <xf numFmtId="0" fontId="22" fillId="0" borderId="0" xfId="72" applyFont="1" applyAlignment="1">
      <alignment/>
      <protection/>
    </xf>
    <xf numFmtId="0" fontId="2" fillId="0" borderId="0" xfId="72" applyFont="1" applyAlignment="1">
      <alignment horizontal="left" wrapText="1"/>
      <protection/>
    </xf>
    <xf numFmtId="0" fontId="3" fillId="0" borderId="8" xfId="72" applyFont="1" applyBorder="1" applyAlignment="1">
      <alignment horizontal="center" vertical="center" wrapText="1"/>
      <protection/>
    </xf>
    <xf numFmtId="0" fontId="3" fillId="0" borderId="8" xfId="73" applyFont="1" applyBorder="1" applyAlignment="1">
      <alignment horizontal="center" vertical="center" wrapText="1"/>
      <protection/>
    </xf>
    <xf numFmtId="0" fontId="2" fillId="0" borderId="8" xfId="73" applyFont="1" applyBorder="1" applyAlignment="1">
      <alignment vertical="center" wrapText="1"/>
      <protection/>
    </xf>
    <xf numFmtId="0" fontId="23" fillId="0" borderId="8" xfId="58" applyFont="1" applyBorder="1">
      <alignment horizontal="center" vertical="center" wrapText="1"/>
      <protection/>
    </xf>
    <xf numFmtId="0" fontId="20" fillId="31" borderId="8" xfId="72" applyFont="1" applyFill="1" applyBorder="1" applyAlignment="1">
      <alignment horizontal="center" vertical="center" wrapText="1"/>
      <protection/>
    </xf>
    <xf numFmtId="0" fontId="24" fillId="31" borderId="8" xfId="72" applyNumberFormat="1" applyFont="1" applyFill="1" applyBorder="1" applyAlignment="1">
      <alignment horizontal="center" vertical="top" wrapText="1"/>
      <protection/>
    </xf>
    <xf numFmtId="0" fontId="2" fillId="0" borderId="8" xfId="72" applyFont="1" applyBorder="1" applyAlignment="1">
      <alignment wrapText="1"/>
      <protection/>
    </xf>
    <xf numFmtId="0" fontId="24" fillId="31" borderId="8" xfId="72" applyNumberFormat="1" applyFont="1" applyFill="1" applyBorder="1" applyAlignment="1">
      <alignment horizontal="left" vertical="top" wrapText="1"/>
      <protection/>
    </xf>
    <xf numFmtId="0" fontId="2" fillId="0" borderId="8" xfId="73" applyFont="1" applyBorder="1" applyAlignment="1">
      <alignment horizontal="left" vertical="center" wrapText="1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8" xfId="0" applyFont="1" applyBorder="1" applyAlignment="1">
      <alignment horizontal="center" vertical="top" wrapText="1"/>
    </xf>
    <xf numFmtId="0" fontId="43" fillId="0" borderId="8" xfId="0" applyFont="1" applyBorder="1" applyAlignment="1">
      <alignment horizontal="center"/>
    </xf>
    <xf numFmtId="49" fontId="43" fillId="0" borderId="8" xfId="0" applyNumberFormat="1" applyFont="1" applyBorder="1" applyAlignment="1">
      <alignment horizontal="center" vertical="top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left" wrapText="1"/>
    </xf>
    <xf numFmtId="0" fontId="43" fillId="0" borderId="8" xfId="0" applyFont="1" applyBorder="1" applyAlignment="1">
      <alignment horizontal="center" vertical="top"/>
    </xf>
    <xf numFmtId="3" fontId="43" fillId="0" borderId="8" xfId="0" applyNumberFormat="1" applyFont="1" applyBorder="1" applyAlignment="1">
      <alignment horizontal="center" vertical="top"/>
    </xf>
    <xf numFmtId="49" fontId="43" fillId="0" borderId="8" xfId="0" applyNumberFormat="1" applyFont="1" applyBorder="1" applyAlignment="1">
      <alignment horizontal="center"/>
    </xf>
    <xf numFmtId="3" fontId="43" fillId="0" borderId="8" xfId="0" applyNumberFormat="1" applyFont="1" applyBorder="1" applyAlignment="1">
      <alignment horizontal="center"/>
    </xf>
    <xf numFmtId="0" fontId="43" fillId="0" borderId="21" xfId="0" applyFont="1" applyBorder="1" applyAlignment="1">
      <alignment horizontal="left" wrapText="1" indent="1"/>
    </xf>
    <xf numFmtId="166" fontId="43" fillId="0" borderId="8" xfId="0" applyNumberFormat="1" applyFont="1" applyBorder="1" applyAlignment="1">
      <alignment horizontal="center"/>
    </xf>
    <xf numFmtId="172" fontId="43" fillId="0" borderId="8" xfId="0" applyNumberFormat="1" applyFont="1" applyBorder="1" applyAlignment="1">
      <alignment horizontal="center" vertical="top"/>
    </xf>
    <xf numFmtId="172" fontId="43" fillId="0" borderId="8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8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/>
    </xf>
    <xf numFmtId="49" fontId="44" fillId="0" borderId="8" xfId="0" applyNumberFormat="1" applyFont="1" applyBorder="1" applyAlignment="1">
      <alignment horizontal="center" vertical="top"/>
    </xf>
    <xf numFmtId="0" fontId="44" fillId="0" borderId="20" xfId="0" applyFont="1" applyBorder="1" applyAlignment="1">
      <alignment horizontal="left"/>
    </xf>
    <xf numFmtId="0" fontId="44" fillId="0" borderId="21" xfId="0" applyFont="1" applyBorder="1" applyAlignment="1">
      <alignment horizontal="left" wrapText="1"/>
    </xf>
    <xf numFmtId="0" fontId="44" fillId="0" borderId="8" xfId="0" applyFont="1" applyBorder="1" applyAlignment="1">
      <alignment horizontal="center" vertical="top"/>
    </xf>
    <xf numFmtId="49" fontId="44" fillId="0" borderId="8" xfId="0" applyNumberFormat="1" applyFont="1" applyBorder="1" applyAlignment="1">
      <alignment horizontal="center"/>
    </xf>
    <xf numFmtId="172" fontId="44" fillId="0" borderId="8" xfId="0" applyNumberFormat="1" applyFont="1" applyFill="1" applyBorder="1" applyAlignment="1">
      <alignment horizontal="center" vertical="top"/>
    </xf>
    <xf numFmtId="172" fontId="44" fillId="0" borderId="8" xfId="0" applyNumberFormat="1" applyFont="1" applyFill="1" applyBorder="1" applyAlignment="1">
      <alignment horizontal="center"/>
    </xf>
    <xf numFmtId="166" fontId="44" fillId="0" borderId="8" xfId="0" applyNumberFormat="1" applyFont="1" applyFill="1" applyBorder="1" applyAlignment="1">
      <alignment horizontal="center"/>
    </xf>
    <xf numFmtId="166" fontId="44" fillId="0" borderId="8" xfId="78" applyNumberFormat="1" applyFont="1" applyFill="1" applyBorder="1" applyAlignment="1">
      <alignment horizontal="center"/>
    </xf>
    <xf numFmtId="3" fontId="44" fillId="0" borderId="8" xfId="0" applyNumberFormat="1" applyFont="1" applyFill="1" applyBorder="1" applyAlignment="1">
      <alignment horizontal="center" vertical="top"/>
    </xf>
    <xf numFmtId="3" fontId="44" fillId="0" borderId="8" xfId="0" applyNumberFormat="1" applyFont="1" applyFill="1" applyBorder="1" applyAlignment="1">
      <alignment horizontal="center"/>
    </xf>
    <xf numFmtId="172" fontId="44" fillId="37" borderId="8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0" fontId="0" fillId="0" borderId="17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5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3" fillId="0" borderId="24" xfId="0" applyFont="1" applyBorder="1" applyAlignment="1">
      <alignment horizontal="center" vertical="top" wrapText="1"/>
    </xf>
    <xf numFmtId="0" fontId="43" fillId="0" borderId="25" xfId="0" applyFont="1" applyBorder="1" applyAlignment="1">
      <alignment horizontal="center" vertical="top"/>
    </xf>
    <xf numFmtId="0" fontId="43" fillId="0" borderId="26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29" xfId="0" applyFont="1" applyBorder="1" applyAlignment="1">
      <alignment horizontal="center" vertical="top" wrapText="1"/>
    </xf>
    <xf numFmtId="0" fontId="43" fillId="0" borderId="25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4" fillId="0" borderId="20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Гиперссылка 3" xfId="49"/>
    <cellStyle name="Гиперссылка 4" xfId="50"/>
    <cellStyle name="Currency" xfId="51"/>
    <cellStyle name="Currency [0]" xfId="52"/>
    <cellStyle name="Заголовок" xfId="53"/>
    <cellStyle name="Заголовок 1" xfId="54"/>
    <cellStyle name="Заголовок 2" xfId="55"/>
    <cellStyle name="Заголовок 3" xfId="56"/>
    <cellStyle name="Заголовок 4" xfId="57"/>
    <cellStyle name="ЗаголовокСтолбца" xfId="58"/>
    <cellStyle name="Защитный" xfId="59"/>
    <cellStyle name="Значение" xfId="60"/>
    <cellStyle name="Итог" xfId="61"/>
    <cellStyle name="Контрольная ячейка" xfId="62"/>
    <cellStyle name="Мой заголовок" xfId="63"/>
    <cellStyle name="Мой заголовок листа" xfId="64"/>
    <cellStyle name="Мои наименования показателей" xfId="65"/>
    <cellStyle name="Название" xfId="66"/>
    <cellStyle name="Нейтральный" xfId="67"/>
    <cellStyle name="Обычный 2" xfId="68"/>
    <cellStyle name="Обычный 3" xfId="69"/>
    <cellStyle name="Обычный 4" xfId="70"/>
    <cellStyle name="Обычный 5" xfId="71"/>
    <cellStyle name="Обычный_Инвестиции Сети Сбыты ЭСО" xfId="72"/>
    <cellStyle name="Обычный_Приложения 1-2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Процентный 2" xfId="79"/>
    <cellStyle name="Процентный 3" xfId="80"/>
    <cellStyle name="Процентный 4" xfId="81"/>
    <cellStyle name="Связанная ячейка" xfId="82"/>
    <cellStyle name="Стиль 1" xfId="83"/>
    <cellStyle name="Текст предупреждения" xfId="84"/>
    <cellStyle name="Текстовый" xfId="85"/>
    <cellStyle name="Тысячи [0]_3Com" xfId="86"/>
    <cellStyle name="Тысячи_3Com" xfId="87"/>
    <cellStyle name="Comma" xfId="88"/>
    <cellStyle name="Comma [0]" xfId="89"/>
    <cellStyle name="Финансовый 2" xfId="90"/>
    <cellStyle name="Финансовый 3" xfId="91"/>
    <cellStyle name="Финансовый 4" xfId="92"/>
    <cellStyle name="Формула" xfId="93"/>
    <cellStyle name="ФормулаВБ" xfId="94"/>
    <cellStyle name="ФормулаНаКонтроль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az-bereza.ru/Documents%20and%20Settings\KanevskiyAb\&#1056;&#1072;&#1073;&#1086;&#1095;&#1080;&#1081;%20&#1089;&#1090;&#1086;&#1083;\&#1096;&#1072;&#1073;&#1083;&#1086;&#1085;%20&#1056;&#1069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az-bereza.ru/&#1040;&#1085;&#1072;&#1083;&#1080;&#1090;&#1080;&#1082;&#1072;\&#1056;&#1072;&#1089;&#1095;&#1077;&#1090;&#1099;%20&#1087;&#1086;%20&#1055;&#1045;\&#1056;&#1069;&#1050;\&#1064;&#1072;&#1073;&#1083;&#1086;&#1085;&#1099;\&#1096;&#1072;&#1073;&#1083;&#1086;&#1085;%20&#1056;&#106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az-bereza.ru/Documents%20and%20Settings\KanevskiyAb\&#1056;&#1072;&#1073;&#1086;&#1095;&#1080;&#1081;%20&#1089;&#1090;&#1086;&#1083;\OREP.INV.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естр отгрузка"/>
    </sheetNames>
    <sheetDataSet>
      <sheetData sheetId="5">
        <row r="15">
          <cell r="W15">
            <v>60.8142202</v>
          </cell>
        </row>
        <row r="17">
          <cell r="X17">
            <v>0.31586010373773377</v>
          </cell>
        </row>
        <row r="19">
          <cell r="U19">
            <v>61.78471069130295</v>
          </cell>
        </row>
        <row r="20">
          <cell r="U20">
            <v>4.047577308697061</v>
          </cell>
        </row>
        <row r="23">
          <cell r="W23">
            <v>0.10562</v>
          </cell>
        </row>
        <row r="25">
          <cell r="W25">
            <v>58.84738795236227</v>
          </cell>
        </row>
        <row r="27">
          <cell r="W27">
            <v>58.84738795236227</v>
          </cell>
        </row>
        <row r="29">
          <cell r="U29">
            <v>2.394803</v>
          </cell>
          <cell r="V29">
            <v>0</v>
          </cell>
          <cell r="W29">
            <v>1.166332</v>
          </cell>
          <cell r="X29">
            <v>0.314643</v>
          </cell>
        </row>
      </sheetData>
      <sheetData sheetId="6">
        <row r="15">
          <cell r="W15">
            <v>7.214318442804774</v>
          </cell>
        </row>
        <row r="17">
          <cell r="X17">
            <v>0.04015472821422808</v>
          </cell>
        </row>
        <row r="19">
          <cell r="U19">
            <v>7.07266095890411</v>
          </cell>
          <cell r="V19">
            <v>0</v>
          </cell>
          <cell r="W19">
            <v>0</v>
          </cell>
          <cell r="X19">
            <v>0</v>
          </cell>
        </row>
        <row r="20">
          <cell r="U20">
            <v>0.7514294357475729</v>
          </cell>
          <cell r="V20">
            <v>0</v>
          </cell>
          <cell r="W20">
            <v>0</v>
          </cell>
          <cell r="X20">
            <v>0</v>
          </cell>
        </row>
        <row r="21">
          <cell r="U21">
            <v>0.3117719518469093</v>
          </cell>
          <cell r="V21">
            <v>0</v>
          </cell>
          <cell r="W21">
            <v>0.044962707822935946</v>
          </cell>
          <cell r="X21">
            <v>0.00015472821422788508</v>
          </cell>
        </row>
        <row r="23">
          <cell r="W23">
            <v>0.012057077625570777</v>
          </cell>
        </row>
        <row r="25">
          <cell r="W25">
            <v>6.962143929142039</v>
          </cell>
        </row>
        <row r="29">
          <cell r="U29">
            <v>0.298</v>
          </cell>
          <cell r="V29">
            <v>0</v>
          </cell>
          <cell r="W29">
            <v>0.155</v>
          </cell>
          <cell r="X29">
            <v>0.04</v>
          </cell>
        </row>
      </sheetData>
      <sheetData sheetId="7">
        <row r="15">
          <cell r="H15">
            <v>390.98142000000007</v>
          </cell>
          <cell r="I15">
            <v>390.98142000000007</v>
          </cell>
        </row>
        <row r="18">
          <cell r="H18">
            <v>53.42412000000001</v>
          </cell>
          <cell r="I18">
            <v>53.42412000000001</v>
          </cell>
        </row>
        <row r="23">
          <cell r="H23">
            <v>1552.1000000000001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1247.30863356</v>
          </cell>
        </row>
        <row r="36">
          <cell r="H36">
            <v>5069.729399567568</v>
          </cell>
        </row>
        <row r="50">
          <cell r="H50">
            <v>71.89180975609756</v>
          </cell>
        </row>
        <row r="53">
          <cell r="H53">
            <v>1969.6024796068511</v>
          </cell>
        </row>
        <row r="58">
          <cell r="H58">
            <v>244.6854532928065</v>
          </cell>
        </row>
        <row r="59">
          <cell r="H59">
            <v>0</v>
          </cell>
        </row>
        <row r="60">
          <cell r="H60">
            <v>55.431191084093214</v>
          </cell>
        </row>
        <row r="61">
          <cell r="H61">
            <v>1.186555623100304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368.7844686727843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H77">
            <v>188.08929266303318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H79">
            <v>180.69517600975112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H81">
            <v>1661.71952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460.9805858409805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92.19611716819611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H85">
            <v>64.42447093212112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H87">
            <v>27.189627259329278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H88">
            <v>0.5820189767456849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460.98058584098044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322.12235466060565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135.9481362966464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2.9100948837284246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15723.504934251498</v>
          </cell>
          <cell r="I98">
            <v>444.4055400000001</v>
          </cell>
          <cell r="J98">
            <v>0</v>
          </cell>
          <cell r="K98">
            <v>2.826377082325478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3.0203430003961844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12.254309823280725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20">
          <cell r="H120">
            <v>20</v>
          </cell>
        </row>
        <row r="121">
          <cell r="H121">
            <v>28.1</v>
          </cell>
        </row>
        <row r="124">
          <cell r="H124">
            <v>896.6</v>
          </cell>
        </row>
        <row r="125">
          <cell r="H125">
            <v>0</v>
          </cell>
        </row>
        <row r="126">
          <cell r="H126">
            <v>378.4</v>
          </cell>
        </row>
        <row r="127">
          <cell r="H127">
            <v>8.1</v>
          </cell>
        </row>
      </sheetData>
      <sheetData sheetId="9">
        <row r="11">
          <cell r="H11">
            <v>18.4752</v>
          </cell>
        </row>
        <row r="16">
          <cell r="H16">
            <v>18.4752</v>
          </cell>
          <cell r="I16">
            <v>0</v>
          </cell>
        </row>
        <row r="18">
          <cell r="H18">
            <v>3781.008</v>
          </cell>
        </row>
        <row r="20">
          <cell r="H20">
            <v>1.9038044881153386</v>
          </cell>
        </row>
        <row r="23">
          <cell r="H23">
            <v>14.210531190234732</v>
          </cell>
        </row>
        <row r="26">
          <cell r="H26">
            <v>39.85284686843459</v>
          </cell>
        </row>
        <row r="29">
          <cell r="H29">
            <v>14.741134866720074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H41">
            <v>59.42364510881995</v>
          </cell>
        </row>
        <row r="45">
          <cell r="H45">
            <v>57.73500000000001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</row>
      </sheetData>
      <sheetData sheetId="10">
        <row r="24">
          <cell r="H24">
            <v>5398.3</v>
          </cell>
        </row>
      </sheetData>
      <sheetData sheetId="1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8"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1">
        <row r="15">
          <cell r="B15">
            <v>2007</v>
          </cell>
        </row>
      </sheetData>
      <sheetData sheetId="2">
        <row r="13">
          <cell r="E13" t="str">
            <v>Красноярский край</v>
          </cell>
        </row>
        <row r="21">
          <cell r="D21" t="str">
            <v>ОАО "СУЭК"</v>
          </cell>
          <cell r="I21" t="str">
            <v>1234567890</v>
          </cell>
        </row>
        <row r="27">
          <cell r="F27" t="str">
            <v>Предложение организации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7.824090394651683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14.709617100161042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6.962143929142039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14961.221148410517</v>
          </cell>
          <cell r="I13">
            <v>444.4055400000001</v>
          </cell>
          <cell r="J13">
            <v>0</v>
          </cell>
          <cell r="K13">
            <v>2.9703828022568453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390.98142000000007</v>
          </cell>
          <cell r="I14">
            <v>390.98142000000007</v>
          </cell>
          <cell r="J14">
            <v>0</v>
          </cell>
          <cell r="K14">
            <v>100</v>
          </cell>
          <cell r="L14">
            <v>0</v>
          </cell>
          <cell r="M14">
            <v>0</v>
          </cell>
        </row>
        <row r="15">
          <cell r="H15">
            <v>390.98142000000007</v>
          </cell>
          <cell r="I15">
            <v>390.98142000000007</v>
          </cell>
          <cell r="J15">
            <v>0</v>
          </cell>
          <cell r="K15">
            <v>100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53.42412000000001</v>
          </cell>
          <cell r="I17">
            <v>53.42412000000001</v>
          </cell>
          <cell r="J17">
            <v>0</v>
          </cell>
          <cell r="K17">
            <v>100</v>
          </cell>
          <cell r="L17">
            <v>0</v>
          </cell>
          <cell r="M17">
            <v>0</v>
          </cell>
        </row>
        <row r="18">
          <cell r="H18">
            <v>53.42412000000001</v>
          </cell>
          <cell r="I18">
            <v>53.42412000000001</v>
          </cell>
          <cell r="J18">
            <v>0</v>
          </cell>
          <cell r="K18">
            <v>100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1661.71952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109.61951999999997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1552.1000000000001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H23">
            <v>1552.1000000000001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4496.56376592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H28">
            <v>1247.30863356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7111.223688930517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H36">
            <v>5069.729399567568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2041.4942893629486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H50">
            <v>71.89180975609756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H53">
            <v>1969.6024796068511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301.30320000000006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301.30320000000006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H58">
            <v>244.6854532928065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H60">
            <v>55.431191084093214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H61">
            <v>1.186555623100304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15262.524348410518</v>
          </cell>
          <cell r="I64">
            <v>444.4055400000001</v>
          </cell>
          <cell r="J64">
            <v>0</v>
          </cell>
          <cell r="K64">
            <v>2.9117433646962976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11166.762868665632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4009.925340065887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85.83613967900023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H120">
            <v>20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H121">
            <v>28.1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1283.1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H124">
            <v>896.6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H126">
            <v>378.4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H127">
            <v>8.1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>
        <row r="9">
          <cell r="H9">
            <v>14881.3</v>
          </cell>
        </row>
        <row r="54">
          <cell r="H54">
            <v>17580.449999999997</v>
          </cell>
        </row>
        <row r="69">
          <cell r="H69">
            <v>9.452087517668776</v>
          </cell>
        </row>
      </sheetData>
      <sheetData sheetId="12">
        <row r="8">
          <cell r="E8">
            <v>0</v>
          </cell>
          <cell r="F8">
            <v>0</v>
          </cell>
          <cell r="G8">
            <v>0</v>
          </cell>
          <cell r="H8">
            <v>15262.52434841052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11166.762868665632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4009.925340065887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4009.925340065887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85.83613967900023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460.9805858409805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322.12235466060565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135.9481362966464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135.9481362966464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2.9100948837284246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3.0203430003961844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15723.5049342515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11488.885223326237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4145.873476362533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4145.873476362533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88.74623456272865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14.709617100161042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7.197298657356267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7.197298657356267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0.040000000000000195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127444.95713714696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176731.19729053724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362302.81852676393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190.305075917492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251.5067625639175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552.7068865121636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11033.1420566038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11033.1420566038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85.15911833011887</v>
          </cell>
          <cell r="I66">
            <v>0</v>
          </cell>
          <cell r="J66">
            <v>0</v>
          </cell>
        </row>
      </sheetData>
      <sheetData sheetId="13">
        <row r="8">
          <cell r="H8">
            <v>321.235</v>
          </cell>
        </row>
      </sheetData>
      <sheetData sheetId="18">
        <row r="5">
          <cell r="C5" t="str">
            <v>_________</v>
          </cell>
          <cell r="D5" t="str">
            <v>200_ г.</v>
          </cell>
        </row>
      </sheetData>
      <sheetData sheetId="19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D1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4.00390625" style="0" customWidth="1"/>
    <col min="4" max="4" width="52.625" style="0" customWidth="1"/>
  </cols>
  <sheetData>
    <row r="1" ht="13.5" thickBot="1"/>
    <row r="2" spans="1:4" ht="12.75">
      <c r="A2" s="10"/>
      <c r="B2" s="2"/>
      <c r="C2" s="2"/>
      <c r="D2" s="3"/>
    </row>
    <row r="3" spans="1:4" ht="12.75">
      <c r="A3" s="9" t="s">
        <v>15</v>
      </c>
      <c r="B3" s="5"/>
      <c r="C3" s="5"/>
      <c r="D3" s="6"/>
    </row>
    <row r="4" spans="1:4" ht="12.75">
      <c r="A4" s="4"/>
      <c r="B4" s="5"/>
      <c r="C4" s="5"/>
      <c r="D4" s="6"/>
    </row>
    <row r="5" spans="1:4" ht="12.75">
      <c r="A5" s="60" t="s">
        <v>16</v>
      </c>
      <c r="B5" s="61"/>
      <c r="C5" s="61"/>
      <c r="D5" s="62"/>
    </row>
    <row r="6" ht="13.5" thickBot="1"/>
    <row r="7" spans="1:4" ht="12.75">
      <c r="A7" s="1" t="s">
        <v>1</v>
      </c>
      <c r="B7" s="2"/>
      <c r="C7" s="2"/>
      <c r="D7" s="3"/>
    </row>
    <row r="8" spans="1:4" ht="12.75">
      <c r="A8" s="4"/>
      <c r="B8" s="5"/>
      <c r="C8" s="5"/>
      <c r="D8" s="6"/>
    </row>
    <row r="9" spans="1:4" ht="12.75">
      <c r="A9" s="7" t="s">
        <v>9</v>
      </c>
      <c r="B9" s="65" t="s">
        <v>10</v>
      </c>
      <c r="C9" s="65"/>
      <c r="D9" s="66"/>
    </row>
    <row r="10" spans="1:4" ht="51" customHeight="1">
      <c r="A10" s="8" t="s">
        <v>11</v>
      </c>
      <c r="B10" s="63" t="s">
        <v>12</v>
      </c>
      <c r="C10" s="63"/>
      <c r="D10" s="64"/>
    </row>
    <row r="11" spans="1:4" ht="105" customHeight="1">
      <c r="A11" s="8" t="s">
        <v>8</v>
      </c>
      <c r="B11" s="63" t="s">
        <v>0</v>
      </c>
      <c r="C11" s="63"/>
      <c r="D11" s="64"/>
    </row>
    <row r="12" spans="1:4" ht="53.25" customHeight="1">
      <c r="A12" s="8" t="s">
        <v>13</v>
      </c>
      <c r="B12" s="63" t="s">
        <v>14</v>
      </c>
      <c r="C12" s="63"/>
      <c r="D12" s="64"/>
    </row>
  </sheetData>
  <sheetProtection/>
  <mergeCells count="5">
    <mergeCell ref="A5:D5"/>
    <mergeCell ref="B11:D11"/>
    <mergeCell ref="B12:D12"/>
    <mergeCell ref="B10:D10"/>
    <mergeCell ref="B9:D9"/>
  </mergeCells>
  <printOptions/>
  <pageMargins left="0.75" right="0.75" top="1" bottom="1" header="0.5" footer="0.5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.75390625" style="12" customWidth="1"/>
    <col min="2" max="2" width="33.625" style="12" customWidth="1"/>
    <col min="3" max="3" width="15.625" style="12" bestFit="1" customWidth="1"/>
    <col min="4" max="5" width="17.25390625" style="12" customWidth="1"/>
    <col min="6" max="16384" width="9.125" style="12" customWidth="1"/>
  </cols>
  <sheetData>
    <row r="2" spans="1:5" ht="12.75">
      <c r="A2" s="11"/>
      <c r="B2" s="11"/>
      <c r="C2" s="11"/>
      <c r="D2" s="11"/>
      <c r="E2" s="11"/>
    </row>
    <row r="3" spans="1:5" ht="18" customHeight="1">
      <c r="A3" s="14"/>
      <c r="B3" s="15" t="s">
        <v>64</v>
      </c>
      <c r="C3" s="15"/>
      <c r="D3" s="16"/>
      <c r="E3" s="16"/>
    </row>
    <row r="4" spans="1:5" ht="18.75">
      <c r="A4" s="17"/>
      <c r="B4" s="18"/>
      <c r="C4" s="18"/>
      <c r="D4" s="11"/>
      <c r="E4" s="11"/>
    </row>
    <row r="5" spans="1:5" ht="12.75">
      <c r="A5" s="19"/>
      <c r="B5" s="19" t="s">
        <v>63</v>
      </c>
      <c r="C5" s="20" t="s">
        <v>2</v>
      </c>
      <c r="D5" s="19" t="s">
        <v>65</v>
      </c>
      <c r="E5" s="19" t="s">
        <v>17</v>
      </c>
    </row>
    <row r="6" spans="1:5" ht="12.75">
      <c r="A6" s="19">
        <v>1</v>
      </c>
      <c r="B6" s="19"/>
      <c r="C6" s="21"/>
      <c r="D6" s="22"/>
      <c r="E6" s="19"/>
    </row>
    <row r="7" spans="1:5" ht="12.75">
      <c r="A7" s="19">
        <v>2</v>
      </c>
      <c r="B7" s="19"/>
      <c r="C7" s="19"/>
      <c r="D7" s="22"/>
      <c r="E7" s="19"/>
    </row>
    <row r="8" spans="1:5" ht="12.75">
      <c r="A8" s="19">
        <v>3</v>
      </c>
      <c r="B8" s="19"/>
      <c r="C8" s="19"/>
      <c r="D8" s="22"/>
      <c r="E8" s="19"/>
    </row>
    <row r="9" spans="1:5" ht="12.75">
      <c r="A9" s="19">
        <v>4</v>
      </c>
      <c r="B9" s="19"/>
      <c r="C9" s="19"/>
      <c r="D9" s="22"/>
      <c r="E9" s="19"/>
    </row>
    <row r="10" spans="1:5" ht="12.75">
      <c r="A10" s="19">
        <v>5</v>
      </c>
      <c r="B10" s="19"/>
      <c r="C10" s="19"/>
      <c r="D10" s="22"/>
      <c r="E10" s="19"/>
    </row>
    <row r="11" spans="1:5" ht="12.75">
      <c r="A11" s="19">
        <v>6</v>
      </c>
      <c r="B11" s="19"/>
      <c r="C11" s="19"/>
      <c r="D11" s="22"/>
      <c r="E11" s="19"/>
    </row>
    <row r="12" spans="1:5" ht="12.75">
      <c r="A12" s="19">
        <v>7</v>
      </c>
      <c r="B12" s="19"/>
      <c r="C12" s="19"/>
      <c r="D12" s="22"/>
      <c r="E12" s="19"/>
    </row>
    <row r="13" spans="1:5" ht="12.75">
      <c r="A13" s="23"/>
      <c r="B13" s="26" t="s">
        <v>6</v>
      </c>
      <c r="C13" s="24"/>
      <c r="D13" s="23">
        <f>SUM(D6:D12)</f>
        <v>0</v>
      </c>
      <c r="E13" s="23">
        <f>SUM(E6:E12)</f>
        <v>0</v>
      </c>
    </row>
    <row r="14" spans="1:5" ht="12.75">
      <c r="A14" s="25"/>
      <c r="B14" s="27" t="s">
        <v>3</v>
      </c>
      <c r="C14" s="13"/>
      <c r="D14" s="25"/>
      <c r="E14" s="25"/>
    </row>
    <row r="15" spans="1:5" ht="12.75">
      <c r="A15" s="25"/>
      <c r="B15" s="27" t="s">
        <v>4</v>
      </c>
      <c r="C15" s="13"/>
      <c r="D15" s="25"/>
      <c r="E15" s="25"/>
    </row>
    <row r="16" spans="1:5" ht="12.75">
      <c r="A16" s="25"/>
      <c r="B16" s="27" t="s">
        <v>5</v>
      </c>
      <c r="C16" s="13"/>
      <c r="D16" s="25"/>
      <c r="E16" s="25"/>
    </row>
    <row r="17" spans="1:5" ht="12.75">
      <c r="A17" s="25"/>
      <c r="B17" s="27" t="s">
        <v>7</v>
      </c>
      <c r="C17" s="13"/>
      <c r="D17" s="25"/>
      <c r="E17" s="25"/>
    </row>
    <row r="18" spans="1:5" ht="12.75">
      <c r="A18" s="11"/>
      <c r="B18" s="11"/>
      <c r="C18" s="11"/>
      <c r="D18" s="11"/>
      <c r="E18" s="11"/>
    </row>
    <row r="19" spans="1:5" ht="12.75">
      <c r="A19" s="11"/>
      <c r="B19" s="11" t="s">
        <v>66</v>
      </c>
      <c r="C19" s="11"/>
      <c r="D19" s="11">
        <f>D13-SUM(D14:D17)</f>
        <v>0</v>
      </c>
      <c r="E19" s="11">
        <f>E13-SUM(E14:E17)</f>
        <v>0</v>
      </c>
    </row>
    <row r="20" spans="1:5" ht="12.75">
      <c r="A20" s="11"/>
      <c r="B20" s="11"/>
      <c r="C20" s="11"/>
      <c r="D20" s="11"/>
      <c r="E20" s="11"/>
    </row>
    <row r="21" spans="1:5" ht="12.75">
      <c r="A21" s="11"/>
      <c r="B21" s="11"/>
      <c r="C21" s="11"/>
      <c r="D21" s="11"/>
      <c r="E21" s="11"/>
    </row>
    <row r="22" spans="1:5" ht="12.75">
      <c r="A22" s="11"/>
      <c r="B22" s="11"/>
      <c r="C22" s="11"/>
      <c r="D22" s="11"/>
      <c r="E22" s="11"/>
    </row>
    <row r="23" spans="1:5" ht="12.75">
      <c r="A23" s="11"/>
      <c r="B23" s="11"/>
      <c r="C23" s="11"/>
      <c r="D23" s="11"/>
      <c r="E23" s="11"/>
    </row>
    <row r="24" spans="1:5" ht="12.75">
      <c r="A24" s="11"/>
      <c r="B24" s="11"/>
      <c r="C24" s="11"/>
      <c r="D24" s="11"/>
      <c r="E24" s="11"/>
    </row>
    <row r="25" spans="1:5" ht="12.75">
      <c r="A25" s="11"/>
      <c r="B25" s="11"/>
      <c r="C25" s="11"/>
      <c r="D25" s="11"/>
      <c r="E25" s="11"/>
    </row>
    <row r="26" spans="1:5" ht="12.75">
      <c r="A26" s="11"/>
      <c r="B26" s="11"/>
      <c r="C26" s="11"/>
      <c r="D26" s="11"/>
      <c r="E26" s="11"/>
    </row>
    <row r="27" spans="1:5" ht="12.75">
      <c r="A27" s="11"/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</sheetData>
  <sheetProtection formatColumns="0" formatRows="0"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Zeros="0" tabSelected="1" view="pageBreakPreview" zoomScale="85" zoomScaleNormal="85" zoomScaleSheetLayoutView="85" zoomScalePageLayoutView="0" workbookViewId="0" topLeftCell="A1">
      <selection activeCell="F45" sqref="F45"/>
    </sheetView>
  </sheetViews>
  <sheetFormatPr defaultColWidth="9.00390625" defaultRowHeight="12.75"/>
  <cols>
    <col min="1" max="1" width="6.25390625" style="28" customWidth="1"/>
    <col min="2" max="2" width="9.125" style="28" hidden="1" customWidth="1"/>
    <col min="3" max="3" width="27.00390625" style="28" customWidth="1"/>
    <col min="4" max="4" width="11.375" style="28" customWidth="1"/>
    <col min="5" max="5" width="12.00390625" style="28" hidden="1" customWidth="1"/>
    <col min="6" max="6" width="12.00390625" style="28" customWidth="1"/>
    <col min="7" max="7" width="12.00390625" style="28" hidden="1" customWidth="1"/>
    <col min="8" max="8" width="12.00390625" style="28" customWidth="1"/>
    <col min="9" max="16384" width="9.125" style="28" customWidth="1"/>
  </cols>
  <sheetData>
    <row r="1" spans="1:8" ht="12.75">
      <c r="A1" s="28" t="s">
        <v>77</v>
      </c>
      <c r="H1" s="29" t="s">
        <v>43</v>
      </c>
    </row>
    <row r="3" spans="1:8" ht="12.75">
      <c r="A3" s="71" t="s">
        <v>44</v>
      </c>
      <c r="B3" s="71"/>
      <c r="C3" s="71"/>
      <c r="D3" s="71"/>
      <c r="E3" s="71"/>
      <c r="F3" s="71"/>
      <c r="G3" s="71"/>
      <c r="H3" s="71"/>
    </row>
    <row r="5" spans="1:8" ht="12.75">
      <c r="A5" s="72" t="s">
        <v>18</v>
      </c>
      <c r="B5" s="74"/>
      <c r="C5" s="75"/>
      <c r="D5" s="72" t="s">
        <v>45</v>
      </c>
      <c r="E5" s="79" t="s">
        <v>19</v>
      </c>
      <c r="F5" s="80"/>
      <c r="G5" s="79" t="s">
        <v>20</v>
      </c>
      <c r="H5" s="80"/>
    </row>
    <row r="6" spans="1:8" ht="25.5">
      <c r="A6" s="73"/>
      <c r="B6" s="76"/>
      <c r="C6" s="77"/>
      <c r="D6" s="78"/>
      <c r="E6" s="30" t="s">
        <v>21</v>
      </c>
      <c r="F6" s="30" t="s">
        <v>42</v>
      </c>
      <c r="G6" s="30" t="s">
        <v>21</v>
      </c>
      <c r="H6" s="30" t="s">
        <v>42</v>
      </c>
    </row>
    <row r="7" spans="1:8" ht="12.75">
      <c r="A7" s="31">
        <v>1</v>
      </c>
      <c r="B7" s="69">
        <v>2</v>
      </c>
      <c r="C7" s="70"/>
      <c r="D7" s="31">
        <v>3</v>
      </c>
      <c r="E7" s="31">
        <v>4</v>
      </c>
      <c r="F7" s="31">
        <v>5</v>
      </c>
      <c r="G7" s="31">
        <v>6</v>
      </c>
      <c r="H7" s="31">
        <v>7</v>
      </c>
    </row>
    <row r="8" spans="1:8" ht="38.25">
      <c r="A8" s="32">
        <v>1</v>
      </c>
      <c r="B8" s="33"/>
      <c r="C8" s="34" t="s">
        <v>46</v>
      </c>
      <c r="D8" s="35" t="s">
        <v>30</v>
      </c>
      <c r="E8" s="36" t="e">
        <f>#REF!</f>
        <v>#REF!</v>
      </c>
      <c r="F8" s="36">
        <v>1370.6178321858308</v>
      </c>
      <c r="G8" s="36">
        <v>34726.245040344555</v>
      </c>
      <c r="H8" s="36">
        <v>1546.395192101057</v>
      </c>
    </row>
    <row r="9" spans="1:8" ht="12.75">
      <c r="A9" s="37" t="s">
        <v>47</v>
      </c>
      <c r="B9" s="33"/>
      <c r="C9" s="34" t="s">
        <v>3</v>
      </c>
      <c r="D9" s="31"/>
      <c r="E9" s="38" t="e">
        <f>#REF!</f>
        <v>#REF!</v>
      </c>
      <c r="F9" s="38">
        <v>1038.6522582244863</v>
      </c>
      <c r="G9" s="38">
        <v>25908.22720521497</v>
      </c>
      <c r="H9" s="38">
        <v>1153.7245337584802</v>
      </c>
    </row>
    <row r="10" spans="1:8" ht="12.75">
      <c r="A10" s="37" t="s">
        <v>48</v>
      </c>
      <c r="B10" s="33"/>
      <c r="C10" s="34" t="s">
        <v>49</v>
      </c>
      <c r="D10" s="31"/>
      <c r="E10" s="38" t="e">
        <f>E11+E12</f>
        <v>#REF!</v>
      </c>
      <c r="F10" s="38">
        <v>331.86813350099254</v>
      </c>
      <c r="G10" s="38">
        <v>8815.397247712483</v>
      </c>
      <c r="H10" s="38">
        <v>392.56024732814143</v>
      </c>
    </row>
    <row r="11" spans="1:8" ht="12.75">
      <c r="A11" s="37"/>
      <c r="B11" s="33"/>
      <c r="C11" s="34" t="s">
        <v>50</v>
      </c>
      <c r="D11" s="31"/>
      <c r="E11" s="38" t="e">
        <f>#REF!</f>
        <v>#REF!</v>
      </c>
      <c r="F11" s="38">
        <v>0</v>
      </c>
      <c r="G11" s="38">
        <v>0</v>
      </c>
      <c r="H11" s="38">
        <v>0</v>
      </c>
    </row>
    <row r="12" spans="1:8" ht="12.75">
      <c r="A12" s="37"/>
      <c r="B12" s="33"/>
      <c r="C12" s="39" t="s">
        <v>51</v>
      </c>
      <c r="D12" s="31"/>
      <c r="E12" s="38" t="e">
        <f>#REF!</f>
        <v>#REF!</v>
      </c>
      <c r="F12" s="38">
        <v>331.86813350099254</v>
      </c>
      <c r="G12" s="38">
        <v>8815.397247712483</v>
      </c>
      <c r="H12" s="38">
        <v>392.56024732814143</v>
      </c>
    </row>
    <row r="13" spans="1:8" ht="12.75">
      <c r="A13" s="37" t="s">
        <v>52</v>
      </c>
      <c r="B13" s="33"/>
      <c r="C13" s="34" t="s">
        <v>7</v>
      </c>
      <c r="D13" s="31"/>
      <c r="E13" s="38" t="e">
        <f>#REF!</f>
        <v>#REF!</v>
      </c>
      <c r="F13" s="38">
        <v>0.09744046035233626</v>
      </c>
      <c r="G13" s="38">
        <v>2.620587417110624</v>
      </c>
      <c r="H13" s="38">
        <v>0.11041101443571193</v>
      </c>
    </row>
    <row r="14" spans="1:8" ht="38.25">
      <c r="A14" s="32" t="s">
        <v>40</v>
      </c>
      <c r="B14" s="33"/>
      <c r="C14" s="34" t="s">
        <v>53</v>
      </c>
      <c r="D14" s="35" t="s">
        <v>30</v>
      </c>
      <c r="E14" s="38" t="e">
        <f>#REF!</f>
        <v>#REF!</v>
      </c>
      <c r="F14" s="38">
        <v>36.815641055133625</v>
      </c>
      <c r="G14" s="38">
        <v>890.1919314574096</v>
      </c>
      <c r="H14" s="38">
        <v>39.66695246574217</v>
      </c>
    </row>
    <row r="15" spans="1:8" ht="12.75">
      <c r="A15" s="37" t="s">
        <v>25</v>
      </c>
      <c r="B15" s="33"/>
      <c r="C15" s="34" t="s">
        <v>3</v>
      </c>
      <c r="D15" s="31"/>
      <c r="E15" s="38" t="e">
        <f>#REF!</f>
        <v>#REF!</v>
      </c>
      <c r="F15" s="38">
        <v>27.926724089423196</v>
      </c>
      <c r="G15" s="38">
        <v>666.3094116040551</v>
      </c>
      <c r="H15" s="38">
        <v>29.69074738107669</v>
      </c>
    </row>
    <row r="16" spans="1:8" ht="12.75">
      <c r="A16" s="37" t="s">
        <v>26</v>
      </c>
      <c r="B16" s="33"/>
      <c r="C16" s="34" t="s">
        <v>49</v>
      </c>
      <c r="D16" s="31"/>
      <c r="E16" s="38" t="e">
        <f>E17+E18</f>
        <v>#REF!</v>
      </c>
      <c r="F16" s="38">
        <v>8.865648640096996</v>
      </c>
      <c r="G16" s="38">
        <v>223.31848156371944</v>
      </c>
      <c r="H16" s="38">
        <v>9.951071538479338</v>
      </c>
    </row>
    <row r="17" spans="1:8" ht="12.75">
      <c r="A17" s="37"/>
      <c r="B17" s="33"/>
      <c r="C17" s="34" t="s">
        <v>50</v>
      </c>
      <c r="D17" s="31"/>
      <c r="E17" s="38" t="e">
        <f>#REF!</f>
        <v>#REF!</v>
      </c>
      <c r="F17" s="38">
        <v>0</v>
      </c>
      <c r="G17" s="38">
        <v>0</v>
      </c>
      <c r="H17" s="38">
        <v>0</v>
      </c>
    </row>
    <row r="18" spans="1:8" ht="12.75">
      <c r="A18" s="37"/>
      <c r="B18" s="33"/>
      <c r="C18" s="39" t="s">
        <v>51</v>
      </c>
      <c r="D18" s="31"/>
      <c r="E18" s="38" t="e">
        <f>#REF!</f>
        <v>#REF!</v>
      </c>
      <c r="F18" s="38">
        <v>8.865648640096996</v>
      </c>
      <c r="G18" s="38">
        <v>223.31848156371944</v>
      </c>
      <c r="H18" s="38">
        <v>9.951071538479338</v>
      </c>
    </row>
    <row r="19" spans="1:8" ht="12.75">
      <c r="A19" s="37" t="s">
        <v>27</v>
      </c>
      <c r="B19" s="33"/>
      <c r="C19" s="34" t="s">
        <v>7</v>
      </c>
      <c r="D19" s="31"/>
      <c r="E19" s="38" t="e">
        <f>#REF!</f>
        <v>#REF!</v>
      </c>
      <c r="F19" s="38">
        <v>0.02326832561344066</v>
      </c>
      <c r="G19" s="38">
        <v>0.5640382896352754</v>
      </c>
      <c r="H19" s="38">
        <v>0.025133546186147868</v>
      </c>
    </row>
    <row r="20" spans="1:8" ht="25.5">
      <c r="A20" s="37" t="s">
        <v>29</v>
      </c>
      <c r="B20" s="33"/>
      <c r="C20" s="34" t="s">
        <v>54</v>
      </c>
      <c r="D20" s="31" t="s">
        <v>28</v>
      </c>
      <c r="E20" s="40">
        <f>IF(ISERR(E14/E8),,E14/E8)</f>
        <v>0</v>
      </c>
      <c r="F20" s="40">
        <v>0.02686061730017102</v>
      </c>
      <c r="G20" s="40">
        <v>0.025634557678873567</v>
      </c>
      <c r="H20" s="40">
        <v>0.025651238873710836</v>
      </c>
    </row>
    <row r="21" spans="1:8" ht="51">
      <c r="A21" s="32" t="s">
        <v>34</v>
      </c>
      <c r="B21" s="33"/>
      <c r="C21" s="34" t="s">
        <v>55</v>
      </c>
      <c r="D21" s="35" t="s">
        <v>30</v>
      </c>
      <c r="E21" s="36" t="e">
        <f aca="true" t="shared" si="0" ref="E21:E26">E8+E14</f>
        <v>#REF!</v>
      </c>
      <c r="F21" s="36">
        <v>1407.4334732409645</v>
      </c>
      <c r="G21" s="36">
        <v>35616.436971801966</v>
      </c>
      <c r="H21" s="36">
        <v>1586.0621445667994</v>
      </c>
    </row>
    <row r="22" spans="1:8" ht="12.75">
      <c r="A22" s="37" t="s">
        <v>35</v>
      </c>
      <c r="B22" s="33"/>
      <c r="C22" s="34" t="s">
        <v>3</v>
      </c>
      <c r="D22" s="31"/>
      <c r="E22" s="38" t="e">
        <f t="shared" si="0"/>
        <v>#REF!</v>
      </c>
      <c r="F22" s="38">
        <v>1066.5789823139096</v>
      </c>
      <c r="G22" s="38">
        <v>26574.536616819027</v>
      </c>
      <c r="H22" s="38">
        <v>1183.415281139557</v>
      </c>
    </row>
    <row r="23" spans="1:8" ht="12.75">
      <c r="A23" s="37" t="s">
        <v>36</v>
      </c>
      <c r="B23" s="33"/>
      <c r="C23" s="34" t="s">
        <v>49</v>
      </c>
      <c r="D23" s="31"/>
      <c r="E23" s="38" t="e">
        <f t="shared" si="0"/>
        <v>#REF!</v>
      </c>
      <c r="F23" s="38">
        <v>340.73378214108953</v>
      </c>
      <c r="G23" s="38">
        <v>9038.715729276202</v>
      </c>
      <c r="H23" s="38">
        <v>402.51131886662074</v>
      </c>
    </row>
    <row r="24" spans="1:8" ht="12.75">
      <c r="A24" s="37"/>
      <c r="B24" s="33"/>
      <c r="C24" s="34" t="s">
        <v>50</v>
      </c>
      <c r="D24" s="31"/>
      <c r="E24" s="38" t="e">
        <f t="shared" si="0"/>
        <v>#REF!</v>
      </c>
      <c r="F24" s="38">
        <v>0</v>
      </c>
      <c r="G24" s="38">
        <v>0</v>
      </c>
      <c r="H24" s="38">
        <v>0</v>
      </c>
    </row>
    <row r="25" spans="1:8" ht="12.75">
      <c r="A25" s="37"/>
      <c r="B25" s="33"/>
      <c r="C25" s="39" t="s">
        <v>51</v>
      </c>
      <c r="D25" s="31"/>
      <c r="E25" s="38" t="e">
        <f t="shared" si="0"/>
        <v>#REF!</v>
      </c>
      <c r="F25" s="38">
        <v>340.73378214108953</v>
      </c>
      <c r="G25" s="38">
        <v>9038.715729276202</v>
      </c>
      <c r="H25" s="38">
        <v>402.51131886662074</v>
      </c>
    </row>
    <row r="26" spans="1:8" ht="12.75">
      <c r="A26" s="37" t="s">
        <v>37</v>
      </c>
      <c r="B26" s="33"/>
      <c r="C26" s="34" t="s">
        <v>7</v>
      </c>
      <c r="D26" s="31"/>
      <c r="E26" s="38" t="e">
        <f t="shared" si="0"/>
        <v>#REF!</v>
      </c>
      <c r="F26" s="38">
        <v>0.12070878596577692</v>
      </c>
      <c r="G26" s="38">
        <v>3.184625706745899</v>
      </c>
      <c r="H26" s="38">
        <v>0.1355445606218598</v>
      </c>
    </row>
    <row r="27" spans="1:8" ht="63.75">
      <c r="A27" s="32" t="s">
        <v>38</v>
      </c>
      <c r="B27" s="33"/>
      <c r="C27" s="34" t="s">
        <v>56</v>
      </c>
      <c r="D27" s="30" t="s">
        <v>57</v>
      </c>
      <c r="E27" s="41"/>
      <c r="F27" s="41"/>
      <c r="G27" s="41"/>
      <c r="H27" s="41"/>
    </row>
    <row r="28" spans="1:8" ht="12.75">
      <c r="A28" s="37" t="s">
        <v>22</v>
      </c>
      <c r="B28" s="33"/>
      <c r="C28" s="34" t="s">
        <v>3</v>
      </c>
      <c r="D28" s="31"/>
      <c r="E28" s="42"/>
      <c r="F28" s="38">
        <v>13804.705391659218</v>
      </c>
      <c r="G28" s="38"/>
      <c r="H28" s="38">
        <v>15841.913627312257</v>
      </c>
    </row>
    <row r="29" spans="1:8" ht="12.75">
      <c r="A29" s="37" t="s">
        <v>23</v>
      </c>
      <c r="B29" s="33"/>
      <c r="C29" s="34" t="s">
        <v>49</v>
      </c>
      <c r="D29" s="31"/>
      <c r="E29" s="42"/>
      <c r="F29" s="38"/>
      <c r="G29" s="38"/>
      <c r="H29" s="38"/>
    </row>
    <row r="30" spans="1:8" ht="12.75">
      <c r="A30" s="37"/>
      <c r="B30" s="33"/>
      <c r="C30" s="34" t="s">
        <v>50</v>
      </c>
      <c r="D30" s="31"/>
      <c r="E30" s="42"/>
      <c r="F30" s="38">
        <v>13804.705391659218</v>
      </c>
      <c r="G30" s="38"/>
      <c r="H30" s="38">
        <v>15841.913627312255</v>
      </c>
    </row>
    <row r="31" spans="1:8" ht="12.75">
      <c r="A31" s="37"/>
      <c r="B31" s="33"/>
      <c r="C31" s="39" t="s">
        <v>51</v>
      </c>
      <c r="D31" s="31"/>
      <c r="E31" s="42"/>
      <c r="F31" s="38">
        <v>18470.044190570392</v>
      </c>
      <c r="G31" s="38"/>
      <c r="H31" s="38">
        <v>21549.37128833716</v>
      </c>
    </row>
    <row r="32" spans="1:8" ht="12.75">
      <c r="A32" s="37" t="s">
        <v>39</v>
      </c>
      <c r="B32" s="33"/>
      <c r="C32" s="34" t="s">
        <v>7</v>
      </c>
      <c r="D32" s="31"/>
      <c r="E32" s="42"/>
      <c r="F32" s="38">
        <v>18762.098117930607</v>
      </c>
      <c r="G32" s="38"/>
      <c r="H32" s="38">
        <v>21911.90190334134</v>
      </c>
    </row>
    <row r="33" spans="1:8" ht="76.5">
      <c r="A33" s="32" t="s">
        <v>24</v>
      </c>
      <c r="B33" s="33"/>
      <c r="C33" s="34" t="s">
        <v>58</v>
      </c>
      <c r="D33" s="35" t="s">
        <v>59</v>
      </c>
      <c r="E33" s="41"/>
      <c r="F33" s="38"/>
      <c r="G33" s="38"/>
      <c r="H33" s="38"/>
    </row>
    <row r="34" spans="1:8" ht="12.75">
      <c r="A34" s="37" t="s">
        <v>60</v>
      </c>
      <c r="B34" s="33"/>
      <c r="C34" s="34" t="s">
        <v>3</v>
      </c>
      <c r="D34" s="31"/>
      <c r="E34" s="42"/>
      <c r="F34" s="38">
        <v>23.573551095653244</v>
      </c>
      <c r="G34" s="38"/>
      <c r="H34" s="38">
        <v>27.593005594715947</v>
      </c>
    </row>
    <row r="35" spans="1:8" ht="12.75">
      <c r="A35" s="37" t="s">
        <v>61</v>
      </c>
      <c r="B35" s="33"/>
      <c r="C35" s="34" t="s">
        <v>49</v>
      </c>
      <c r="D35" s="31"/>
      <c r="E35" s="42"/>
      <c r="F35" s="38"/>
      <c r="G35" s="38"/>
      <c r="H35" s="38"/>
    </row>
    <row r="36" spans="1:8" ht="12.75">
      <c r="A36" s="37"/>
      <c r="B36" s="33"/>
      <c r="C36" s="34" t="s">
        <v>50</v>
      </c>
      <c r="D36" s="31"/>
      <c r="E36" s="42"/>
      <c r="F36" s="38" t="e">
        <v>#DIV/0!</v>
      </c>
      <c r="G36" s="38"/>
      <c r="H36" s="38" t="e">
        <v>#DIV/0!</v>
      </c>
    </row>
    <row r="37" spans="1:8" ht="12.75">
      <c r="A37" s="37"/>
      <c r="B37" s="33"/>
      <c r="C37" s="39" t="s">
        <v>51</v>
      </c>
      <c r="D37" s="31"/>
      <c r="E37" s="42"/>
      <c r="F37" s="38">
        <v>25.33571351546546</v>
      </c>
      <c r="G37" s="38"/>
      <c r="H37" s="38">
        <v>29.55740236929198</v>
      </c>
    </row>
    <row r="38" spans="1:8" ht="12.75">
      <c r="A38" s="37" t="s">
        <v>62</v>
      </c>
      <c r="B38" s="33"/>
      <c r="C38" s="34" t="s">
        <v>7</v>
      </c>
      <c r="D38" s="31"/>
      <c r="E38" s="42"/>
      <c r="F38" s="38">
        <v>45.360713016610916</v>
      </c>
      <c r="G38" s="38"/>
      <c r="H38" s="38">
        <v>35.29888721769464</v>
      </c>
    </row>
    <row r="39" spans="1:7" ht="39" customHeight="1">
      <c r="A39" s="67"/>
      <c r="B39" s="68"/>
      <c r="C39" s="68"/>
      <c r="D39" s="59"/>
      <c r="E39" s="59"/>
      <c r="F39" s="59"/>
      <c r="G39" s="59"/>
    </row>
    <row r="40" ht="32.25" customHeight="1">
      <c r="C40" s="28" t="s">
        <v>78</v>
      </c>
    </row>
  </sheetData>
  <sheetProtection/>
  <mergeCells count="8">
    <mergeCell ref="A39:C39"/>
    <mergeCell ref="B7:C7"/>
    <mergeCell ref="A3:H3"/>
    <mergeCell ref="A5:A6"/>
    <mergeCell ref="B5:C6"/>
    <mergeCell ref="D5:D6"/>
    <mergeCell ref="E5:F5"/>
    <mergeCell ref="G5:H5"/>
  </mergeCells>
  <printOptions/>
  <pageMargins left="1.1811023622047245" right="0.15748031496062992" top="0.7480314960629921" bottom="0.7480314960629921" header="0.31496062992125984" footer="0.5118110236220472"/>
  <pageSetup fitToHeight="1" fitToWidth="1" horizontalDpi="600" verticalDpi="600" orientation="portrait" paperSize="9" scale="96" r:id="rId1"/>
  <headerFooter>
    <oddFooter>&amp;C&amp;Ь&amp;Ф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view="pageBreakPreview" zoomScale="60" zoomScaleNormal="70" zoomScalePageLayoutView="0" workbookViewId="0" topLeftCell="A4">
      <selection activeCell="E46" sqref="E46"/>
    </sheetView>
  </sheetViews>
  <sheetFormatPr defaultColWidth="9.00390625" defaultRowHeight="12.75"/>
  <cols>
    <col min="1" max="1" width="9.125" style="43" customWidth="1"/>
    <col min="2" max="2" width="9.125" style="43" hidden="1" customWidth="1"/>
    <col min="3" max="3" width="38.125" style="43" customWidth="1"/>
    <col min="4" max="4" width="13.75390625" style="43" customWidth="1"/>
    <col min="5" max="5" width="14.875" style="43" customWidth="1"/>
    <col min="6" max="6" width="18.375" style="43" customWidth="1"/>
    <col min="7" max="16384" width="9.125" style="43" customWidth="1"/>
  </cols>
  <sheetData>
    <row r="1" spans="1:6" ht="15.75">
      <c r="A1" s="43" t="s">
        <v>77</v>
      </c>
      <c r="F1" s="44" t="s">
        <v>75</v>
      </c>
    </row>
    <row r="3" spans="1:6" ht="15.75">
      <c r="A3" s="81" t="s">
        <v>76</v>
      </c>
      <c r="B3" s="81"/>
      <c r="C3" s="81"/>
      <c r="D3" s="81"/>
      <c r="E3" s="81"/>
      <c r="F3" s="81"/>
    </row>
    <row r="4" spans="1:6" ht="15.75">
      <c r="A4" s="81" t="s">
        <v>67</v>
      </c>
      <c r="B4" s="81"/>
      <c r="C4" s="81"/>
      <c r="D4" s="81"/>
      <c r="E4" s="81"/>
      <c r="F4" s="81"/>
    </row>
    <row r="6" spans="1:6" ht="31.5">
      <c r="A6" s="45" t="s">
        <v>18</v>
      </c>
      <c r="B6" s="82"/>
      <c r="C6" s="83"/>
      <c r="D6" s="45" t="s">
        <v>45</v>
      </c>
      <c r="E6" s="45" t="s">
        <v>19</v>
      </c>
      <c r="F6" s="45" t="s">
        <v>20</v>
      </c>
    </row>
    <row r="7" spans="1:6" ht="15.75">
      <c r="A7" s="46">
        <v>1</v>
      </c>
      <c r="B7" s="84">
        <v>2</v>
      </c>
      <c r="C7" s="85"/>
      <c r="D7" s="46">
        <v>3</v>
      </c>
      <c r="E7" s="46">
        <v>4</v>
      </c>
      <c r="F7" s="46">
        <v>5</v>
      </c>
    </row>
    <row r="8" spans="1:6" ht="31.5">
      <c r="A8" s="47">
        <v>1</v>
      </c>
      <c r="B8" s="48"/>
      <c r="C8" s="49" t="s">
        <v>68</v>
      </c>
      <c r="D8" s="50" t="s">
        <v>59</v>
      </c>
      <c r="E8" s="58">
        <v>1126.9</v>
      </c>
      <c r="F8" s="58">
        <v>1189.21757</v>
      </c>
    </row>
    <row r="9" spans="1:6" ht="47.25">
      <c r="A9" s="47" t="s">
        <v>40</v>
      </c>
      <c r="B9" s="48"/>
      <c r="C9" s="49" t="s">
        <v>69</v>
      </c>
      <c r="D9" s="50" t="s">
        <v>70</v>
      </c>
      <c r="E9" s="53">
        <v>165.962899</v>
      </c>
      <c r="F9" s="53">
        <v>160.882897</v>
      </c>
    </row>
    <row r="10" spans="1:6" ht="15.75">
      <c r="A10" s="51" t="s">
        <v>25</v>
      </c>
      <c r="B10" s="48"/>
      <c r="C10" s="49" t="s">
        <v>3</v>
      </c>
      <c r="D10" s="46"/>
      <c r="E10" s="53">
        <v>58.326975</v>
      </c>
      <c r="F10" s="53">
        <v>56.596523000000005</v>
      </c>
    </row>
    <row r="11" spans="1:6" ht="15.75">
      <c r="A11" s="51" t="s">
        <v>26</v>
      </c>
      <c r="B11" s="48"/>
      <c r="C11" s="49" t="s">
        <v>49</v>
      </c>
      <c r="D11" s="46"/>
      <c r="E11" s="53">
        <v>107.386524</v>
      </c>
      <c r="F11" s="53">
        <v>103.911546</v>
      </c>
    </row>
    <row r="12" spans="1:6" ht="15.75">
      <c r="A12" s="51"/>
      <c r="B12" s="48"/>
      <c r="C12" s="49" t="s">
        <v>50</v>
      </c>
      <c r="D12" s="46"/>
      <c r="E12" s="53">
        <v>53.693262</v>
      </c>
      <c r="F12" s="53">
        <v>51.955773</v>
      </c>
    </row>
    <row r="13" spans="1:6" ht="15.75">
      <c r="A13" s="51"/>
      <c r="B13" s="48"/>
      <c r="C13" s="49" t="s">
        <v>41</v>
      </c>
      <c r="D13" s="46"/>
      <c r="E13" s="53">
        <v>53.693262</v>
      </c>
      <c r="F13" s="53">
        <v>51.955773</v>
      </c>
    </row>
    <row r="14" spans="1:6" ht="15.75">
      <c r="A14" s="51" t="s">
        <v>27</v>
      </c>
      <c r="B14" s="48"/>
      <c r="C14" s="49" t="s">
        <v>7</v>
      </c>
      <c r="D14" s="46"/>
      <c r="E14" s="53">
        <v>0.2494</v>
      </c>
      <c r="F14" s="53">
        <v>0.374828</v>
      </c>
    </row>
    <row r="15" spans="1:6" ht="15.75">
      <c r="A15" s="51" t="s">
        <v>29</v>
      </c>
      <c r="B15" s="48"/>
      <c r="C15" s="49" t="s">
        <v>71</v>
      </c>
      <c r="D15" s="46" t="s">
        <v>28</v>
      </c>
      <c r="E15" s="54"/>
      <c r="F15" s="54"/>
    </row>
    <row r="16" spans="1:6" ht="15.75">
      <c r="A16" s="51" t="s">
        <v>31</v>
      </c>
      <c r="B16" s="48"/>
      <c r="C16" s="49" t="s">
        <v>3</v>
      </c>
      <c r="D16" s="46"/>
      <c r="E16" s="55">
        <v>0.04450462243241656</v>
      </c>
      <c r="F16" s="55">
        <v>0.04669518302387586</v>
      </c>
    </row>
    <row r="17" spans="1:6" ht="15.75">
      <c r="A17" s="51" t="s">
        <v>32</v>
      </c>
      <c r="B17" s="48"/>
      <c r="C17" s="49" t="s">
        <v>49</v>
      </c>
      <c r="D17" s="46"/>
      <c r="E17" s="55"/>
      <c r="F17" s="55"/>
    </row>
    <row r="18" spans="1:6" ht="15.75">
      <c r="A18" s="51"/>
      <c r="B18" s="48"/>
      <c r="C18" s="49" t="s">
        <v>50</v>
      </c>
      <c r="D18" s="46"/>
      <c r="E18" s="55">
        <v>0</v>
      </c>
      <c r="F18" s="55">
        <v>0</v>
      </c>
    </row>
    <row r="19" spans="1:6" ht="15.75">
      <c r="A19" s="51"/>
      <c r="B19" s="48"/>
      <c r="C19" s="49" t="s">
        <v>41</v>
      </c>
      <c r="D19" s="46"/>
      <c r="E19" s="55">
        <v>0.0025547712113300177</v>
      </c>
      <c r="F19" s="55">
        <v>0.0025930130998147215</v>
      </c>
    </row>
    <row r="20" spans="1:6" ht="15.75">
      <c r="A20" s="51" t="s">
        <v>33</v>
      </c>
      <c r="B20" s="48"/>
      <c r="C20" s="49" t="s">
        <v>7</v>
      </c>
      <c r="D20" s="46"/>
      <c r="E20" s="55">
        <v>0.004923817161186848</v>
      </c>
      <c r="F20" s="55">
        <v>0.006338907445548358</v>
      </c>
    </row>
    <row r="21" spans="1:6" ht="31.5">
      <c r="A21" s="51" t="s">
        <v>34</v>
      </c>
      <c r="B21" s="48"/>
      <c r="C21" s="49" t="s">
        <v>72</v>
      </c>
      <c r="D21" s="46" t="s">
        <v>70</v>
      </c>
      <c r="E21" s="56">
        <v>55.49695399999999</v>
      </c>
      <c r="F21" s="56">
        <v>53.72084100000001</v>
      </c>
    </row>
    <row r="22" spans="1:6" ht="15.75">
      <c r="A22" s="51" t="s">
        <v>35</v>
      </c>
      <c r="B22" s="48"/>
      <c r="C22" s="49" t="s">
        <v>3</v>
      </c>
      <c r="D22" s="46"/>
      <c r="E22" s="57">
        <v>2.037893</v>
      </c>
      <c r="F22" s="57">
        <v>1.9979650000000002</v>
      </c>
    </row>
    <row r="23" spans="1:6" ht="15.75">
      <c r="A23" s="51" t="s">
        <v>36</v>
      </c>
      <c r="B23" s="48"/>
      <c r="C23" s="49" t="s">
        <v>49</v>
      </c>
      <c r="D23" s="46"/>
      <c r="E23" s="57">
        <v>53.210888999999995</v>
      </c>
      <c r="F23" s="57">
        <v>51.350424000000004</v>
      </c>
    </row>
    <row r="24" spans="1:6" ht="15.75">
      <c r="A24" s="51"/>
      <c r="B24" s="48"/>
      <c r="C24" s="49" t="s">
        <v>50</v>
      </c>
      <c r="D24" s="46"/>
      <c r="E24" s="57">
        <v>0</v>
      </c>
      <c r="F24" s="57">
        <v>0</v>
      </c>
    </row>
    <row r="25" spans="1:6" ht="15.75">
      <c r="A25" s="51"/>
      <c r="B25" s="48"/>
      <c r="C25" s="49" t="s">
        <v>41</v>
      </c>
      <c r="D25" s="46"/>
      <c r="E25" s="57">
        <v>53.210888999999995</v>
      </c>
      <c r="F25" s="57">
        <v>51.350424000000004</v>
      </c>
    </row>
    <row r="26" spans="1:6" ht="15.75">
      <c r="A26" s="51" t="s">
        <v>37</v>
      </c>
      <c r="B26" s="48"/>
      <c r="C26" s="49" t="s">
        <v>7</v>
      </c>
      <c r="D26" s="46"/>
      <c r="E26" s="57">
        <v>0.248172</v>
      </c>
      <c r="F26" s="57">
        <v>0.372452</v>
      </c>
    </row>
    <row r="27" spans="1:6" ht="15.75">
      <c r="A27" s="51"/>
      <c r="B27" s="48"/>
      <c r="C27" s="49"/>
      <c r="D27" s="46"/>
      <c r="E27" s="57"/>
      <c r="F27" s="57"/>
    </row>
    <row r="28" spans="1:6" ht="15.75">
      <c r="A28" s="51" t="s">
        <v>38</v>
      </c>
      <c r="B28" s="48"/>
      <c r="C28" s="49" t="s">
        <v>73</v>
      </c>
      <c r="D28" s="46" t="s">
        <v>30</v>
      </c>
      <c r="E28" s="56">
        <v>8736.88475938662</v>
      </c>
      <c r="F28" s="56">
        <v>9387.753126959542</v>
      </c>
    </row>
    <row r="29" spans="1:6" ht="15.75">
      <c r="A29" s="51" t="s">
        <v>22</v>
      </c>
      <c r="B29" s="48"/>
      <c r="C29" s="49" t="s">
        <v>3</v>
      </c>
      <c r="D29" s="46"/>
      <c r="E29" s="57">
        <v>2925.229558</v>
      </c>
      <c r="F29" s="57">
        <v>3142.8463557324503</v>
      </c>
    </row>
    <row r="30" spans="1:6" ht="15.75">
      <c r="A30" s="51" t="s">
        <v>23</v>
      </c>
      <c r="B30" s="48"/>
      <c r="C30" s="49" t="s">
        <v>49</v>
      </c>
      <c r="D30" s="46"/>
      <c r="E30" s="57">
        <v>5791.109712655498</v>
      </c>
      <c r="F30" s="57">
        <v>6213.140513199678</v>
      </c>
    </row>
    <row r="31" spans="1:6" ht="15.75">
      <c r="A31" s="51"/>
      <c r="B31" s="48"/>
      <c r="C31" s="49" t="s">
        <v>50</v>
      </c>
      <c r="D31" s="46"/>
      <c r="E31" s="57">
        <v>2818.2641660277486</v>
      </c>
      <c r="F31" s="57">
        <v>3026.4633718670693</v>
      </c>
    </row>
    <row r="32" spans="1:6" ht="15.75">
      <c r="A32" s="51"/>
      <c r="B32" s="48"/>
      <c r="C32" s="49" t="s">
        <v>41</v>
      </c>
      <c r="D32" s="46"/>
      <c r="E32" s="57">
        <v>2972.8455466277487</v>
      </c>
      <c r="F32" s="57">
        <v>3186.677141332609</v>
      </c>
    </row>
    <row r="33" spans="1:6" ht="15.75">
      <c r="A33" s="51" t="s">
        <v>39</v>
      </c>
      <c r="B33" s="48"/>
      <c r="C33" s="49" t="s">
        <v>7</v>
      </c>
      <c r="D33" s="46"/>
      <c r="E33" s="57">
        <v>20.545488731120233</v>
      </c>
      <c r="F33" s="57">
        <v>31.766258027414235</v>
      </c>
    </row>
    <row r="34" spans="1:6" ht="63">
      <c r="A34" s="47" t="s">
        <v>24</v>
      </c>
      <c r="B34" s="48"/>
      <c r="C34" s="49" t="s">
        <v>74</v>
      </c>
      <c r="D34" s="50" t="s">
        <v>59</v>
      </c>
      <c r="E34" s="52"/>
      <c r="F34" s="52"/>
    </row>
    <row r="35" spans="1:6" ht="15.75">
      <c r="A35" s="51" t="s">
        <v>60</v>
      </c>
      <c r="B35" s="48"/>
      <c r="C35" s="49" t="s">
        <v>3</v>
      </c>
      <c r="D35" s="46"/>
      <c r="E35" s="53">
        <v>52.488227778519935</v>
      </c>
      <c r="F35" s="53">
        <v>58.25076208310998</v>
      </c>
    </row>
    <row r="36" spans="1:6" ht="15.75">
      <c r="A36" s="51" t="s">
        <v>61</v>
      </c>
      <c r="B36" s="48"/>
      <c r="C36" s="49" t="s">
        <v>49</v>
      </c>
      <c r="D36" s="46"/>
      <c r="E36" s="53"/>
      <c r="F36" s="53"/>
    </row>
    <row r="37" spans="1:6" ht="15.75">
      <c r="A37" s="51"/>
      <c r="B37" s="48"/>
      <c r="C37" s="49" t="s">
        <v>50</v>
      </c>
      <c r="D37" s="46"/>
      <c r="E37" s="53">
        <v>52.488227778519935</v>
      </c>
      <c r="F37" s="53">
        <v>58.25076208310998</v>
      </c>
    </row>
    <row r="38" spans="1:6" ht="15.75">
      <c r="A38" s="51"/>
      <c r="B38" s="48"/>
      <c r="C38" s="49" t="s">
        <v>41</v>
      </c>
      <c r="D38" s="46"/>
      <c r="E38" s="53">
        <v>55.509012283118004</v>
      </c>
      <c r="F38" s="53">
        <v>61.49387323951823</v>
      </c>
    </row>
    <row r="39" spans="1:6" ht="15.75">
      <c r="A39" s="51" t="s">
        <v>62</v>
      </c>
      <c r="B39" s="48"/>
      <c r="C39" s="49" t="s">
        <v>7</v>
      </c>
      <c r="D39" s="46"/>
      <c r="E39" s="53">
        <v>82.78729563012843</v>
      </c>
      <c r="F39" s="53">
        <v>85.2895353694281</v>
      </c>
    </row>
    <row r="40" spans="1:7" ht="42" customHeight="1">
      <c r="A40" s="67"/>
      <c r="B40" s="68"/>
      <c r="C40" s="68"/>
      <c r="D40" s="59"/>
      <c r="E40" s="59"/>
      <c r="F40" s="59"/>
      <c r="G40" s="59"/>
    </row>
    <row r="41" spans="1:7" ht="40.5" customHeight="1">
      <c r="A41" s="86" t="s">
        <v>78</v>
      </c>
      <c r="B41" s="87"/>
      <c r="C41" s="87"/>
      <c r="D41" s="28"/>
      <c r="E41" s="28"/>
      <c r="F41" s="28"/>
      <c r="G41" s="28"/>
    </row>
  </sheetData>
  <sheetProtection/>
  <mergeCells count="6">
    <mergeCell ref="A4:F4"/>
    <mergeCell ref="B6:C6"/>
    <mergeCell ref="B7:C7"/>
    <mergeCell ref="A3:F3"/>
    <mergeCell ref="A40:C40"/>
    <mergeCell ref="A41:C41"/>
  </mergeCells>
  <printOptions horizontalCentered="1"/>
  <pageMargins left="1.1023622047244095" right="0.5118110236220472" top="0.7480314960629921" bottom="0.4330708661417323" header="0.31496062992125984" footer="0.4330708661417323"/>
  <pageSetup fitToHeight="1" fitToWidth="1" horizontalDpi="600" verticalDpi="600" orientation="portrait" paperSize="9" scale="91" r:id="rId1"/>
  <headerFooter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ценообразования</dc:creator>
  <cp:keywords/>
  <dc:description/>
  <cp:lastModifiedBy>KolesnikovaGO</cp:lastModifiedBy>
  <cp:lastPrinted>2014-04-23T05:08:10Z</cp:lastPrinted>
  <dcterms:created xsi:type="dcterms:W3CDTF">2003-09-01T06:35:10Z</dcterms:created>
  <dcterms:modified xsi:type="dcterms:W3CDTF">2015-08-18T07:44:56Z</dcterms:modified>
  <cp:category/>
  <cp:version/>
  <cp:contentType/>
  <cp:contentStatus/>
</cp:coreProperties>
</file>